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Modele invoice Swiss Microbiome\"/>
    </mc:Choice>
  </mc:AlternateContent>
  <xr:revisionPtr revIDLastSave="0" documentId="13_ncr:1_{73F24756-880B-41AC-B135-6C129AF50DC9}" xr6:coauthVersionLast="47" xr6:coauthVersionMax="47" xr10:uidLastSave="{00000000-0000-0000-0000-000000000000}"/>
  <bookViews>
    <workbookView xWindow="75" yWindow="210" windowWidth="25965" windowHeight="15270" activeTab="1" xr2:uid="{9A95CD74-D7AE-4CF0-8B79-5A330EC716CD}"/>
  </bookViews>
  <sheets>
    <sheet name="Services-Produits" sheetId="1" r:id="rId1"/>
    <sheet name="Samuel Bo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2" l="1"/>
  <c r="C18" i="2"/>
  <c r="D18" i="2" s="1"/>
  <c r="C19" i="2"/>
  <c r="D19" i="2" s="1"/>
  <c r="C20" i="2"/>
  <c r="D20" i="2" s="1"/>
  <c r="C21" i="2"/>
  <c r="D21" i="2" s="1"/>
  <c r="C22" i="2"/>
  <c r="D22" i="2" s="1"/>
  <c r="C23" i="2"/>
  <c r="D23" i="2" s="1"/>
  <c r="C24" i="2"/>
  <c r="D24" i="2" s="1"/>
  <c r="C25" i="2"/>
  <c r="D25" i="2" s="1"/>
  <c r="C26" i="2"/>
  <c r="D26" i="2" s="1"/>
  <c r="C27" i="2"/>
  <c r="D27" i="2" s="1"/>
  <c r="C28" i="2"/>
  <c r="D28" i="2" s="1"/>
  <c r="C29" i="2"/>
  <c r="D29" i="2" s="1"/>
  <c r="C30" i="2"/>
  <c r="C17" i="2"/>
  <c r="D17" i="2" s="1"/>
  <c r="D31" i="2" l="1"/>
</calcChain>
</file>

<file path=xl/sharedStrings.xml><?xml version="1.0" encoding="utf-8"?>
<sst xmlns="http://schemas.openxmlformats.org/spreadsheetml/2006/main" count="108" uniqueCount="99">
  <si>
    <t>Produit</t>
  </si>
  <si>
    <t>Price</t>
  </si>
  <si>
    <t>Bactoflor</t>
  </si>
  <si>
    <t>Biotin</t>
  </si>
  <si>
    <t>Biotin + NaCl</t>
  </si>
  <si>
    <t>B-Kompleks</t>
  </si>
  <si>
    <t>Black cumin capsules</t>
  </si>
  <si>
    <t>Bosvene Akba</t>
  </si>
  <si>
    <t>Cholin Inject</t>
  </si>
  <si>
    <t>C-Intercell 650 mg Vitamin C, 90 Kapseln</t>
  </si>
  <si>
    <t>Curcumin + NaCl 0,9%</t>
  </si>
  <si>
    <t>Curcumin 150 mg</t>
  </si>
  <si>
    <t>curcumin 75 mg</t>
  </si>
  <si>
    <t>E-Inject</t>
  </si>
  <si>
    <t>Epinativ Injection</t>
  </si>
  <si>
    <t>Face treatment Chin contouring</t>
  </si>
  <si>
    <t>Fermanose</t>
  </si>
  <si>
    <t>Fiber-Intercell</t>
  </si>
  <si>
    <t>Gut Microbiome Therapy</t>
  </si>
  <si>
    <t>Gynophilus</t>
  </si>
  <si>
    <t>Gynophylus</t>
  </si>
  <si>
    <t>Hepar</t>
  </si>
  <si>
    <t>Hydroxiprolin</t>
  </si>
  <si>
    <t>Hypericin</t>
  </si>
  <si>
    <t>Immunocare</t>
  </si>
  <si>
    <t>Immunocare, personalised</t>
  </si>
  <si>
    <t>Infraorbital</t>
  </si>
  <si>
    <t>Infusion: Curcumin 75 mg</t>
  </si>
  <si>
    <t>Infusion: Nicotiamide</t>
  </si>
  <si>
    <t>Infusion: Shoga Öl</t>
  </si>
  <si>
    <t>Jantung (Herz)</t>
  </si>
  <si>
    <t>K2 &amp; D3</t>
  </si>
  <si>
    <t>Kantong kemih (Harnblase)</t>
  </si>
  <si>
    <t>Laetia</t>
  </si>
  <si>
    <t>Liserotota</t>
  </si>
  <si>
    <t>Liv 52</t>
  </si>
  <si>
    <t>Magentropfen</t>
  </si>
  <si>
    <t>Magnesium</t>
  </si>
  <si>
    <t>Magnesium 1000 mg</t>
  </si>
  <si>
    <t>Magnesium Intercell</t>
  </si>
  <si>
    <t>Memoserin 90 Kapseln</t>
  </si>
  <si>
    <t>Microbiome body lotion</t>
  </si>
  <si>
    <t>Microcare 4 months</t>
  </si>
  <si>
    <t>Microniome face serum</t>
  </si>
  <si>
    <t>Muskulatur (Otot)</t>
  </si>
  <si>
    <t>NAD+</t>
  </si>
  <si>
    <t>Neuro Amino</t>
  </si>
  <si>
    <t>Nicotinamide</t>
  </si>
  <si>
    <t>NMN, Rapamune, Sildenafil &amp; Tadalafil</t>
  </si>
  <si>
    <t>Oliphenolia</t>
  </si>
  <si>
    <t>Oliphenolia + NaCl 0,9% 150 ml</t>
  </si>
  <si>
    <t>Omega 7</t>
  </si>
  <si>
    <t>Otak kecil (Kleinhirn)</t>
  </si>
  <si>
    <t>Ozempic</t>
  </si>
  <si>
    <t>Phenylalanine</t>
  </si>
  <si>
    <t>Phospolipide</t>
  </si>
  <si>
    <t>Prodigest</t>
  </si>
  <si>
    <t>Q10 i.v. sensitive</t>
  </si>
  <si>
    <t>Reservatrol + NaCl 0,9% 300 ml</t>
  </si>
  <si>
    <t>Resveratrol</t>
  </si>
  <si>
    <t>Riboflavin</t>
  </si>
  <si>
    <t>RNA</t>
  </si>
  <si>
    <t>RNA Heart</t>
  </si>
  <si>
    <t>RNA Injections 4 vials</t>
  </si>
  <si>
    <t>RNA Thymus</t>
  </si>
  <si>
    <t>Salvans</t>
  </si>
  <si>
    <t>Selenium</t>
  </si>
  <si>
    <t>Senolytics mixture</t>
  </si>
  <si>
    <t>Senolytics Mixture</t>
  </si>
  <si>
    <t>Spermidin</t>
  </si>
  <si>
    <t>Tadalafil-Mepha 10 mg</t>
  </si>
  <si>
    <t>Tadalafil-Mepha 2.5 mg</t>
  </si>
  <si>
    <t>Tadalafil-Mepha 5 mg</t>
  </si>
  <si>
    <t>Tamsulosin Retard</t>
  </si>
  <si>
    <t xml:space="preserve">Testicle </t>
  </si>
  <si>
    <t>Thymus</t>
  </si>
  <si>
    <t>Ventrisana</t>
  </si>
  <si>
    <t>Vistabel 3 zones</t>
  </si>
  <si>
    <t>Vit D3</t>
  </si>
  <si>
    <t>Vit E Inject I.M.</t>
  </si>
  <si>
    <t>Vit, B Komplex</t>
  </si>
  <si>
    <t>Vit. C, Zn</t>
  </si>
  <si>
    <t>Vit. E IM</t>
  </si>
  <si>
    <t>Vit-C Intercell</t>
  </si>
  <si>
    <t>Xanax</t>
  </si>
  <si>
    <t>Zentra inject</t>
  </si>
  <si>
    <t>Description</t>
  </si>
  <si>
    <t>Qty</t>
  </si>
  <si>
    <t>Amount</t>
  </si>
  <si>
    <t>Patient : Samuel Bob, M, 04.01.1974</t>
  </si>
  <si>
    <t>Total in CHF</t>
  </si>
  <si>
    <t>Mr. Nicolas Boeschlin</t>
  </si>
  <si>
    <t>Jakarta</t>
  </si>
  <si>
    <t>Indonesia</t>
  </si>
  <si>
    <t>Invoice: 55H-0231104</t>
  </si>
  <si>
    <t>Treatment by</t>
  </si>
  <si>
    <t>Dr. Roger Gmür</t>
  </si>
  <si>
    <t>Zürich</t>
  </si>
  <si>
    <t>Thank you very much for your trust!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</si>
</sst>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14" fontId="4" fillId="0" borderId="0" xfId="0" applyNumberFormat="1" applyFont="1" applyAlignment="1">
      <alignment horizontal="left" indent="7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7239</xdr:rowOff>
    </xdr:from>
    <xdr:to>
      <xdr:col>0</xdr:col>
      <xdr:colOff>2828925</xdr:colOff>
      <xdr:row>49</xdr:row>
      <xdr:rowOff>47783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E1E7A3D-0C6D-3C1B-0E25-65B30AB94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74964"/>
          <a:ext cx="2828925" cy="993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75868-3CC8-47B3-B176-B31810A2B086}">
  <dimension ref="A1:B86"/>
  <sheetViews>
    <sheetView workbookViewId="0">
      <selection activeCell="G6" sqref="G6"/>
    </sheetView>
  </sheetViews>
  <sheetFormatPr baseColWidth="10" defaultRowHeight="15" x14ac:dyDescent="0.25"/>
  <cols>
    <col min="1" max="1" width="37" bestFit="1" customWidth="1"/>
    <col min="10" max="10" width="36.855468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69.8</v>
      </c>
    </row>
    <row r="3" spans="1:2" x14ac:dyDescent="0.25">
      <c r="A3" s="3" t="s">
        <v>3</v>
      </c>
      <c r="B3" s="4">
        <v>37.25</v>
      </c>
    </row>
    <row r="4" spans="1:2" x14ac:dyDescent="0.25">
      <c r="A4" s="3" t="s">
        <v>4</v>
      </c>
      <c r="B4" s="4">
        <v>37.25</v>
      </c>
    </row>
    <row r="5" spans="1:2" x14ac:dyDescent="0.25">
      <c r="A5" s="3" t="s">
        <v>5</v>
      </c>
      <c r="B5" s="4">
        <v>46.8</v>
      </c>
    </row>
    <row r="6" spans="1:2" x14ac:dyDescent="0.25">
      <c r="A6" s="3" t="s">
        <v>6</v>
      </c>
      <c r="B6" s="4">
        <v>34.799999999999997</v>
      </c>
    </row>
    <row r="7" spans="1:2" x14ac:dyDescent="0.25">
      <c r="A7" s="3" t="s">
        <v>7</v>
      </c>
      <c r="B7" s="4">
        <v>215.11</v>
      </c>
    </row>
    <row r="8" spans="1:2" x14ac:dyDescent="0.25">
      <c r="A8" s="3" t="s">
        <v>8</v>
      </c>
      <c r="B8" s="4">
        <v>43</v>
      </c>
    </row>
    <row r="9" spans="1:2" x14ac:dyDescent="0.25">
      <c r="A9" s="3" t="s">
        <v>9</v>
      </c>
      <c r="B9" s="4">
        <v>27.99</v>
      </c>
    </row>
    <row r="10" spans="1:2" x14ac:dyDescent="0.25">
      <c r="A10" s="3" t="s">
        <v>10</v>
      </c>
      <c r="B10" s="4">
        <v>116.22</v>
      </c>
    </row>
    <row r="11" spans="1:2" x14ac:dyDescent="0.25">
      <c r="A11" s="3" t="s">
        <v>11</v>
      </c>
      <c r="B11" s="4">
        <v>229.2</v>
      </c>
    </row>
    <row r="12" spans="1:2" x14ac:dyDescent="0.25">
      <c r="A12" s="3" t="s">
        <v>12</v>
      </c>
      <c r="B12" s="4">
        <v>116.22</v>
      </c>
    </row>
    <row r="13" spans="1:2" x14ac:dyDescent="0.25">
      <c r="A13" s="3" t="s">
        <v>13</v>
      </c>
      <c r="B13" s="4">
        <v>41.2</v>
      </c>
    </row>
    <row r="14" spans="1:2" x14ac:dyDescent="0.25">
      <c r="A14" s="3" t="s">
        <v>14</v>
      </c>
      <c r="B14" s="4">
        <v>133.61000000000001</v>
      </c>
    </row>
    <row r="15" spans="1:2" x14ac:dyDescent="0.25">
      <c r="A15" s="3" t="s">
        <v>15</v>
      </c>
      <c r="B15" s="4">
        <v>600</v>
      </c>
    </row>
    <row r="16" spans="1:2" x14ac:dyDescent="0.25">
      <c r="A16" s="3" t="s">
        <v>16</v>
      </c>
      <c r="B16" s="4">
        <v>46.2</v>
      </c>
    </row>
    <row r="17" spans="1:2" x14ac:dyDescent="0.25">
      <c r="A17" s="3" t="s">
        <v>17</v>
      </c>
      <c r="B17" s="4">
        <v>40.49</v>
      </c>
    </row>
    <row r="18" spans="1:2" x14ac:dyDescent="0.25">
      <c r="A18" s="3" t="s">
        <v>18</v>
      </c>
      <c r="B18" s="4">
        <v>6912.5</v>
      </c>
    </row>
    <row r="19" spans="1:2" x14ac:dyDescent="0.25">
      <c r="A19" s="3" t="s">
        <v>19</v>
      </c>
      <c r="B19" s="4">
        <v>19.8</v>
      </c>
    </row>
    <row r="20" spans="1:2" x14ac:dyDescent="0.25">
      <c r="A20" s="3" t="s">
        <v>20</v>
      </c>
      <c r="B20" s="4">
        <v>19.8</v>
      </c>
    </row>
    <row r="21" spans="1:2" x14ac:dyDescent="0.25">
      <c r="A21" s="3" t="s">
        <v>21</v>
      </c>
      <c r="B21" s="4">
        <v>43.7</v>
      </c>
    </row>
    <row r="22" spans="1:2" x14ac:dyDescent="0.25">
      <c r="A22" s="3" t="s">
        <v>22</v>
      </c>
      <c r="B22" s="4">
        <v>68.900000000000006</v>
      </c>
    </row>
    <row r="23" spans="1:2" x14ac:dyDescent="0.25">
      <c r="A23" s="3" t="s">
        <v>23</v>
      </c>
      <c r="B23" s="4">
        <v>198.7</v>
      </c>
    </row>
    <row r="24" spans="1:2" x14ac:dyDescent="0.25">
      <c r="A24" s="3" t="s">
        <v>24</v>
      </c>
      <c r="B24" s="4">
        <v>220</v>
      </c>
    </row>
    <row r="25" spans="1:2" x14ac:dyDescent="0.25">
      <c r="A25" s="3" t="s">
        <v>25</v>
      </c>
      <c r="B25" s="4">
        <v>195.7</v>
      </c>
    </row>
    <row r="26" spans="1:2" x14ac:dyDescent="0.25">
      <c r="A26" s="3" t="s">
        <v>26</v>
      </c>
      <c r="B26" s="4">
        <v>600</v>
      </c>
    </row>
    <row r="27" spans="1:2" x14ac:dyDescent="0.25">
      <c r="A27" s="3" t="s">
        <v>27</v>
      </c>
      <c r="B27" s="4">
        <v>116.22</v>
      </c>
    </row>
    <row r="28" spans="1:2" x14ac:dyDescent="0.25">
      <c r="A28" s="3" t="s">
        <v>28</v>
      </c>
      <c r="B28" s="4">
        <v>179.8</v>
      </c>
    </row>
    <row r="29" spans="1:2" x14ac:dyDescent="0.25">
      <c r="A29" s="3" t="s">
        <v>29</v>
      </c>
      <c r="B29" s="4">
        <v>670</v>
      </c>
    </row>
    <row r="30" spans="1:2" x14ac:dyDescent="0.25">
      <c r="A30" s="3" t="s">
        <v>30</v>
      </c>
      <c r="B30" s="4">
        <v>584.5</v>
      </c>
    </row>
    <row r="31" spans="1:2" x14ac:dyDescent="0.25">
      <c r="A31" s="3" t="s">
        <v>31</v>
      </c>
      <c r="B31" s="4">
        <v>34.700000000000003</v>
      </c>
    </row>
    <row r="32" spans="1:2" x14ac:dyDescent="0.25">
      <c r="A32" s="3" t="s">
        <v>32</v>
      </c>
      <c r="B32" s="4">
        <v>381.35</v>
      </c>
    </row>
    <row r="33" spans="1:2" x14ac:dyDescent="0.25">
      <c r="A33" s="3" t="s">
        <v>33</v>
      </c>
      <c r="B33" s="4">
        <v>45.3</v>
      </c>
    </row>
    <row r="34" spans="1:2" x14ac:dyDescent="0.25">
      <c r="A34" s="3" t="s">
        <v>34</v>
      </c>
      <c r="B34" s="4">
        <v>345.3</v>
      </c>
    </row>
    <row r="35" spans="1:2" x14ac:dyDescent="0.25">
      <c r="A35" s="3" t="s">
        <v>35</v>
      </c>
      <c r="B35" s="4">
        <v>14.9</v>
      </c>
    </row>
    <row r="36" spans="1:2" x14ac:dyDescent="0.25">
      <c r="A36" s="3" t="s">
        <v>36</v>
      </c>
      <c r="B36" s="4">
        <v>23</v>
      </c>
    </row>
    <row r="37" spans="1:2" x14ac:dyDescent="0.25">
      <c r="A37" s="3" t="s">
        <v>37</v>
      </c>
      <c r="B37" s="4">
        <v>25.45</v>
      </c>
    </row>
    <row r="38" spans="1:2" x14ac:dyDescent="0.25">
      <c r="A38" s="3" t="s">
        <v>38</v>
      </c>
      <c r="B38" s="4">
        <v>34.68</v>
      </c>
    </row>
    <row r="39" spans="1:2" x14ac:dyDescent="0.25">
      <c r="A39" s="3" t="s">
        <v>39</v>
      </c>
      <c r="B39" s="4">
        <v>15.1</v>
      </c>
    </row>
    <row r="40" spans="1:2" x14ac:dyDescent="0.25">
      <c r="A40" s="3" t="s">
        <v>40</v>
      </c>
      <c r="B40" s="4">
        <v>67.7</v>
      </c>
    </row>
    <row r="41" spans="1:2" x14ac:dyDescent="0.25">
      <c r="A41" s="3" t="s">
        <v>41</v>
      </c>
      <c r="B41" s="4">
        <v>29.9</v>
      </c>
    </row>
    <row r="42" spans="1:2" x14ac:dyDescent="0.25">
      <c r="A42" s="3" t="s">
        <v>42</v>
      </c>
      <c r="B42" s="4">
        <v>571.04999999999995</v>
      </c>
    </row>
    <row r="43" spans="1:2" x14ac:dyDescent="0.25">
      <c r="A43" s="3" t="s">
        <v>43</v>
      </c>
      <c r="B43" s="4">
        <v>69.900000000000006</v>
      </c>
    </row>
    <row r="44" spans="1:2" x14ac:dyDescent="0.25">
      <c r="A44" s="3" t="s">
        <v>44</v>
      </c>
      <c r="B44" s="4">
        <v>286.39999999999998</v>
      </c>
    </row>
    <row r="45" spans="1:2" x14ac:dyDescent="0.25">
      <c r="A45" s="3" t="s">
        <v>45</v>
      </c>
      <c r="B45" s="4">
        <v>219.66</v>
      </c>
    </row>
    <row r="46" spans="1:2" x14ac:dyDescent="0.25">
      <c r="A46" s="3" t="s">
        <v>46</v>
      </c>
      <c r="B46" s="4">
        <v>163.19999999999999</v>
      </c>
    </row>
    <row r="47" spans="1:2" x14ac:dyDescent="0.25">
      <c r="A47" s="3" t="s">
        <v>47</v>
      </c>
      <c r="B47" s="4">
        <v>179.8</v>
      </c>
    </row>
    <row r="48" spans="1:2" x14ac:dyDescent="0.25">
      <c r="A48" s="3" t="s">
        <v>48</v>
      </c>
      <c r="B48" s="4">
        <v>67.8</v>
      </c>
    </row>
    <row r="49" spans="1:2" x14ac:dyDescent="0.25">
      <c r="A49" s="3" t="s">
        <v>49</v>
      </c>
      <c r="B49" s="4">
        <v>183.51</v>
      </c>
    </row>
    <row r="50" spans="1:2" x14ac:dyDescent="0.25">
      <c r="A50" s="3" t="s">
        <v>50</v>
      </c>
      <c r="B50" s="4">
        <v>183.51</v>
      </c>
    </row>
    <row r="51" spans="1:2" x14ac:dyDescent="0.25">
      <c r="A51" s="3" t="s">
        <v>51</v>
      </c>
      <c r="B51" s="4">
        <v>81.349999999999994</v>
      </c>
    </row>
    <row r="52" spans="1:2" x14ac:dyDescent="0.25">
      <c r="A52" s="3" t="s">
        <v>52</v>
      </c>
      <c r="B52" s="4">
        <v>288</v>
      </c>
    </row>
    <row r="53" spans="1:2" x14ac:dyDescent="0.25">
      <c r="A53" s="3" t="s">
        <v>53</v>
      </c>
      <c r="B53" s="4">
        <v>129.80000000000001</v>
      </c>
    </row>
    <row r="54" spans="1:2" x14ac:dyDescent="0.25">
      <c r="A54" s="3" t="s">
        <v>54</v>
      </c>
      <c r="B54" s="4">
        <v>106.4</v>
      </c>
    </row>
    <row r="55" spans="1:2" x14ac:dyDescent="0.25">
      <c r="A55" s="3" t="s">
        <v>55</v>
      </c>
      <c r="B55" s="4">
        <v>31.28</v>
      </c>
    </row>
    <row r="56" spans="1:2" x14ac:dyDescent="0.25">
      <c r="A56" s="3" t="s">
        <v>56</v>
      </c>
      <c r="B56" s="4">
        <v>72.349999999999994</v>
      </c>
    </row>
    <row r="57" spans="1:2" x14ac:dyDescent="0.25">
      <c r="A57" s="3" t="s">
        <v>57</v>
      </c>
      <c r="B57" s="4">
        <v>178.8</v>
      </c>
    </row>
    <row r="58" spans="1:2" x14ac:dyDescent="0.25">
      <c r="A58" s="3" t="s">
        <v>58</v>
      </c>
      <c r="B58" s="4">
        <v>178</v>
      </c>
    </row>
    <row r="59" spans="1:2" x14ac:dyDescent="0.25">
      <c r="A59" s="3" t="s">
        <v>59</v>
      </c>
      <c r="B59" s="4">
        <v>178</v>
      </c>
    </row>
    <row r="60" spans="1:2" x14ac:dyDescent="0.25">
      <c r="A60" s="3" t="s">
        <v>60</v>
      </c>
      <c r="B60" s="4">
        <v>127.4</v>
      </c>
    </row>
    <row r="61" spans="1:2" x14ac:dyDescent="0.25">
      <c r="A61" s="3" t="s">
        <v>61</v>
      </c>
      <c r="B61" s="4">
        <v>516.70000000000005</v>
      </c>
    </row>
    <row r="62" spans="1:2" x14ac:dyDescent="0.25">
      <c r="A62" s="3" t="s">
        <v>62</v>
      </c>
      <c r="B62" s="4">
        <v>516.70000000000005</v>
      </c>
    </row>
    <row r="63" spans="1:2" x14ac:dyDescent="0.25">
      <c r="A63" s="3" t="s">
        <v>63</v>
      </c>
      <c r="B63" s="4">
        <v>516.70000000000005</v>
      </c>
    </row>
    <row r="64" spans="1:2" x14ac:dyDescent="0.25">
      <c r="A64" s="3" t="s">
        <v>64</v>
      </c>
      <c r="B64" s="4">
        <v>516.70000000000005</v>
      </c>
    </row>
    <row r="65" spans="1:2" x14ac:dyDescent="0.25">
      <c r="A65" s="3" t="s">
        <v>65</v>
      </c>
      <c r="B65" s="4">
        <v>13.05</v>
      </c>
    </row>
    <row r="66" spans="1:2" x14ac:dyDescent="0.25">
      <c r="A66" s="3" t="s">
        <v>66</v>
      </c>
      <c r="B66" s="4">
        <v>41.6</v>
      </c>
    </row>
    <row r="67" spans="1:2" x14ac:dyDescent="0.25">
      <c r="A67" s="3" t="s">
        <v>67</v>
      </c>
      <c r="B67" s="4">
        <v>670</v>
      </c>
    </row>
    <row r="68" spans="1:2" x14ac:dyDescent="0.25">
      <c r="A68" s="3" t="s">
        <v>68</v>
      </c>
      <c r="B68" s="4">
        <v>670</v>
      </c>
    </row>
    <row r="69" spans="1:2" x14ac:dyDescent="0.25">
      <c r="A69" s="3" t="s">
        <v>69</v>
      </c>
      <c r="B69" s="4">
        <v>182.35</v>
      </c>
    </row>
    <row r="70" spans="1:2" x14ac:dyDescent="0.25">
      <c r="A70" s="3" t="s">
        <v>70</v>
      </c>
      <c r="B70" s="4">
        <v>115</v>
      </c>
    </row>
    <row r="71" spans="1:2" x14ac:dyDescent="0.25">
      <c r="A71" s="3" t="s">
        <v>71</v>
      </c>
      <c r="B71" s="4">
        <v>115</v>
      </c>
    </row>
    <row r="72" spans="1:2" x14ac:dyDescent="0.25">
      <c r="A72" s="3" t="s">
        <v>72</v>
      </c>
      <c r="B72" s="4">
        <v>115</v>
      </c>
    </row>
    <row r="73" spans="1:2" x14ac:dyDescent="0.25">
      <c r="A73" s="3" t="s">
        <v>73</v>
      </c>
      <c r="B73" s="4">
        <v>59.58</v>
      </c>
    </row>
    <row r="74" spans="1:2" x14ac:dyDescent="0.25">
      <c r="A74" s="3" t="s">
        <v>74</v>
      </c>
      <c r="B74" s="4">
        <v>372.45</v>
      </c>
    </row>
    <row r="75" spans="1:2" x14ac:dyDescent="0.25">
      <c r="A75" s="3" t="s">
        <v>75</v>
      </c>
      <c r="B75" s="4">
        <v>516.70000000000005</v>
      </c>
    </row>
    <row r="76" spans="1:2" x14ac:dyDescent="0.25">
      <c r="A76" s="3" t="s">
        <v>76</v>
      </c>
      <c r="B76" s="4">
        <v>19.2</v>
      </c>
    </row>
    <row r="77" spans="1:2" x14ac:dyDescent="0.25">
      <c r="A77" s="3" t="s">
        <v>77</v>
      </c>
      <c r="B77" s="4">
        <v>750</v>
      </c>
    </row>
    <row r="78" spans="1:2" x14ac:dyDescent="0.25">
      <c r="A78" s="3" t="s">
        <v>78</v>
      </c>
      <c r="B78" s="4">
        <v>37</v>
      </c>
    </row>
    <row r="79" spans="1:2" x14ac:dyDescent="0.25">
      <c r="A79" s="3" t="s">
        <v>78</v>
      </c>
      <c r="B79" s="4">
        <v>29.8</v>
      </c>
    </row>
    <row r="80" spans="1:2" x14ac:dyDescent="0.25">
      <c r="A80" s="3" t="s">
        <v>79</v>
      </c>
      <c r="B80" s="4"/>
    </row>
    <row r="81" spans="1:2" x14ac:dyDescent="0.25">
      <c r="A81" s="3" t="s">
        <v>80</v>
      </c>
      <c r="B81" s="4">
        <v>46.8</v>
      </c>
    </row>
    <row r="82" spans="1:2" x14ac:dyDescent="0.25">
      <c r="A82" s="3" t="s">
        <v>81</v>
      </c>
      <c r="B82" s="4">
        <v>21.4</v>
      </c>
    </row>
    <row r="83" spans="1:2" x14ac:dyDescent="0.25">
      <c r="A83" s="3" t="s">
        <v>82</v>
      </c>
      <c r="B83" s="4"/>
    </row>
    <row r="84" spans="1:2" x14ac:dyDescent="0.25">
      <c r="A84" s="3" t="s">
        <v>83</v>
      </c>
      <c r="B84" s="4">
        <v>27.99</v>
      </c>
    </row>
    <row r="85" spans="1:2" x14ac:dyDescent="0.25">
      <c r="A85" s="3" t="s">
        <v>84</v>
      </c>
      <c r="B85" s="4">
        <v>42.7</v>
      </c>
    </row>
    <row r="86" spans="1:2" x14ac:dyDescent="0.25">
      <c r="A86" s="3" t="s">
        <v>85</v>
      </c>
      <c r="B86" s="4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EA18-FC29-49F8-8297-815D6CC7910B}">
  <dimension ref="A3:D33"/>
  <sheetViews>
    <sheetView showGridLines="0" tabSelected="1" workbookViewId="0">
      <selection activeCell="H39" sqref="H39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</cols>
  <sheetData>
    <row r="3" spans="1:4" ht="17.25" customHeight="1" x14ac:dyDescent="0.3">
      <c r="A3" s="14" t="s">
        <v>94</v>
      </c>
    </row>
    <row r="4" spans="1:4" ht="12.75" customHeight="1" x14ac:dyDescent="0.25">
      <c r="A4" s="15">
        <f ca="1">TODAY()</f>
        <v>45280</v>
      </c>
    </row>
    <row r="5" spans="1:4" x14ac:dyDescent="0.25">
      <c r="C5" t="s">
        <v>95</v>
      </c>
    </row>
    <row r="6" spans="1:4" x14ac:dyDescent="0.25">
      <c r="C6" t="s">
        <v>96</v>
      </c>
    </row>
    <row r="7" spans="1:4" x14ac:dyDescent="0.25">
      <c r="C7" t="s">
        <v>97</v>
      </c>
    </row>
    <row r="9" spans="1:4" x14ac:dyDescent="0.25">
      <c r="A9" t="s">
        <v>91</v>
      </c>
    </row>
    <row r="10" spans="1:4" x14ac:dyDescent="0.25">
      <c r="A10" t="s">
        <v>92</v>
      </c>
    </row>
    <row r="11" spans="1:4" x14ac:dyDescent="0.25">
      <c r="A11" t="s">
        <v>93</v>
      </c>
    </row>
    <row r="14" spans="1:4" ht="15.75" x14ac:dyDescent="0.25">
      <c r="A14" s="5" t="s">
        <v>86</v>
      </c>
      <c r="B14" s="5" t="s">
        <v>87</v>
      </c>
      <c r="C14" s="6" t="s">
        <v>1</v>
      </c>
      <c r="D14" s="7" t="s">
        <v>88</v>
      </c>
    </row>
    <row r="15" spans="1:4" ht="15.75" x14ac:dyDescent="0.25">
      <c r="A15" s="8" t="s">
        <v>89</v>
      </c>
      <c r="B15" s="9"/>
      <c r="C15" s="10"/>
    </row>
    <row r="16" spans="1:4" x14ac:dyDescent="0.25">
      <c r="B16" s="9"/>
      <c r="C16" s="10"/>
    </row>
    <row r="17" spans="1:4" x14ac:dyDescent="0.25">
      <c r="A17" t="s">
        <v>18</v>
      </c>
      <c r="B17" s="9">
        <v>4</v>
      </c>
      <c r="C17" s="10">
        <f>IFERROR(VLOOKUP(A17,'Services-Produits'!A1:B120,2,FALSE),"")</f>
        <v>6912.5</v>
      </c>
      <c r="D17" s="10">
        <f>IFERROR(B17*C17,"")</f>
        <v>27650</v>
      </c>
    </row>
    <row r="18" spans="1:4" x14ac:dyDescent="0.25">
      <c r="A18" t="s">
        <v>78</v>
      </c>
      <c r="B18" s="9">
        <v>1</v>
      </c>
      <c r="C18" s="10">
        <f>IFERROR(VLOOKUP(A18,'Services-Produits'!A2:B121,2,FALSE),"")</f>
        <v>37</v>
      </c>
      <c r="D18" s="10">
        <f t="shared" ref="D18:D29" si="0">IFERROR(B18*C18,"")</f>
        <v>37</v>
      </c>
    </row>
    <row r="19" spans="1:4" x14ac:dyDescent="0.25">
      <c r="A19" t="s">
        <v>3</v>
      </c>
      <c r="B19" s="9">
        <v>1</v>
      </c>
      <c r="C19" s="10">
        <f>IFERROR(VLOOKUP(A19,'Services-Produits'!A3:B122,2,FALSE),"")</f>
        <v>37.25</v>
      </c>
      <c r="D19" s="10">
        <f t="shared" si="0"/>
        <v>37.25</v>
      </c>
    </row>
    <row r="20" spans="1:4" x14ac:dyDescent="0.25">
      <c r="A20" t="s">
        <v>13</v>
      </c>
      <c r="B20" s="9">
        <v>1</v>
      </c>
      <c r="C20" s="10">
        <f>IFERROR(VLOOKUP(A20,'Services-Produits'!A4:B123,2,FALSE),"")</f>
        <v>41.2</v>
      </c>
      <c r="D20" s="10">
        <f t="shared" si="0"/>
        <v>41.2</v>
      </c>
    </row>
    <row r="21" spans="1:4" x14ac:dyDescent="0.25">
      <c r="A21" t="s">
        <v>46</v>
      </c>
      <c r="B21" s="9">
        <v>8</v>
      </c>
      <c r="C21" s="10">
        <f>IFERROR(VLOOKUP(A21,'Services-Produits'!A5:B124,2,FALSE),"")</f>
        <v>163.19999999999999</v>
      </c>
      <c r="D21" s="10">
        <f t="shared" si="0"/>
        <v>1305.5999999999999</v>
      </c>
    </row>
    <row r="22" spans="1:4" x14ac:dyDescent="0.25">
      <c r="A22" t="s">
        <v>80</v>
      </c>
      <c r="B22" s="9">
        <v>1</v>
      </c>
      <c r="C22" s="10">
        <f>IFERROR(VLOOKUP(A22,'Services-Produits'!A6:B125,2,FALSE),"")</f>
        <v>46.8</v>
      </c>
      <c r="D22" s="10">
        <f t="shared" si="0"/>
        <v>46.8</v>
      </c>
    </row>
    <row r="23" spans="1:4" x14ac:dyDescent="0.25">
      <c r="A23" t="s">
        <v>16</v>
      </c>
      <c r="B23" s="9">
        <v>2</v>
      </c>
      <c r="C23" s="10">
        <f>IFERROR(VLOOKUP(A23,'Services-Produits'!A7:B126,2,FALSE),"")</f>
        <v>46.2</v>
      </c>
      <c r="D23" s="10">
        <f t="shared" si="0"/>
        <v>92.4</v>
      </c>
    </row>
    <row r="24" spans="1:4" x14ac:dyDescent="0.25">
      <c r="B24" s="9"/>
      <c r="C24" s="10" t="str">
        <f>IFERROR(VLOOKUP(A24,'Services-Produits'!A8:B127,2,FALSE),"")</f>
        <v/>
      </c>
      <c r="D24" s="10" t="str">
        <f t="shared" si="0"/>
        <v/>
      </c>
    </row>
    <row r="25" spans="1:4" x14ac:dyDescent="0.25">
      <c r="B25" s="9"/>
      <c r="C25" s="10" t="str">
        <f>IFERROR(VLOOKUP(A25,'Services-Produits'!A9:B128,2,FALSE),"")</f>
        <v/>
      </c>
      <c r="D25" s="10" t="str">
        <f t="shared" si="0"/>
        <v/>
      </c>
    </row>
    <row r="26" spans="1:4" x14ac:dyDescent="0.25">
      <c r="B26" s="9"/>
      <c r="C26" s="10" t="str">
        <f>IFERROR(VLOOKUP(A26,'Services-Produits'!A10:B129,2,FALSE),"")</f>
        <v/>
      </c>
      <c r="D26" s="10" t="str">
        <f t="shared" si="0"/>
        <v/>
      </c>
    </row>
    <row r="27" spans="1:4" x14ac:dyDescent="0.25">
      <c r="B27" s="9"/>
      <c r="C27" s="10" t="str">
        <f>IFERROR(VLOOKUP(A27,'Services-Produits'!A11:B130,2,FALSE),"")</f>
        <v/>
      </c>
      <c r="D27" s="10" t="str">
        <f t="shared" si="0"/>
        <v/>
      </c>
    </row>
    <row r="28" spans="1:4" x14ac:dyDescent="0.25">
      <c r="B28" s="9"/>
      <c r="C28" s="10" t="str">
        <f>IFERROR(VLOOKUP(A28,'Services-Produits'!A12:B131,2,FALSE),"")</f>
        <v/>
      </c>
      <c r="D28" s="10" t="str">
        <f t="shared" si="0"/>
        <v/>
      </c>
    </row>
    <row r="29" spans="1:4" x14ac:dyDescent="0.25">
      <c r="B29" s="9"/>
      <c r="C29" s="10" t="str">
        <f>IFERROR(VLOOKUP(A29,'Services-Produits'!A13:B132,2,FALSE),"")</f>
        <v/>
      </c>
      <c r="D29" s="10" t="str">
        <f t="shared" si="0"/>
        <v/>
      </c>
    </row>
    <row r="30" spans="1:4" x14ac:dyDescent="0.25">
      <c r="B30" s="9"/>
      <c r="C30" s="10" t="str">
        <f>IFERROR(VLOOKUP(A30,'Services-Produits'!A14:B133,2,FALSE),"")</f>
        <v/>
      </c>
    </row>
    <row r="31" spans="1:4" ht="15.75" x14ac:dyDescent="0.25">
      <c r="A31" s="7" t="s">
        <v>90</v>
      </c>
      <c r="B31" s="11"/>
      <c r="C31" s="12"/>
      <c r="D31" s="13">
        <f>SUM(D17:D30)</f>
        <v>29210.25</v>
      </c>
    </row>
    <row r="32" spans="1:4" x14ac:dyDescent="0.25">
      <c r="C32" s="10"/>
    </row>
    <row r="33" spans="1:1" x14ac:dyDescent="0.25">
      <c r="A33" s="16" t="s">
        <v>98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Header>&amp;C&amp;G</oddHeader>
    <oddFooter>&amp;L&amp;G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C781181-D0B4-439F-B737-90FD8208C975}">
          <x14:formula1>
            <xm:f>'Services-Produits'!$A$2:$A$120</xm:f>
          </x14:formula1>
          <xm:sqref>A17:A30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Services-Produits</vt:lpstr>
      <vt:lpstr>Samuel Bob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cp:lastPrinted>2023-12-18T12:59:05Z</cp:lastPrinted>
  <dcterms:created xsi:type="dcterms:W3CDTF">2023-12-18T10:46:02Z</dcterms:created>
  <dcterms:modified xsi:type="dcterms:W3CDTF">2023-12-20T15:22:02Z</dcterms:modified>
</cp:coreProperties>
</file>