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Calculations 05.03.2026\"/>
    </mc:Choice>
  </mc:AlternateContent>
  <xr:revisionPtr revIDLastSave="0" documentId="13_ncr:1_{FA83A87E-BC69-4B93-BB85-5CABF335769F}" xr6:coauthVersionLast="47" xr6:coauthVersionMax="47" xr10:uidLastSave="{00000000-0000-0000-0000-000000000000}"/>
  <bookViews>
    <workbookView xWindow="9120" yWindow="156" windowWidth="13416" windowHeight="12072" xr2:uid="{3F2442D9-9F18-4009-8FEB-F1138B16BCF3}"/>
  </bookViews>
  <sheets>
    <sheet name="Calculation 09.03.2026" sheetId="1" r:id="rId1"/>
    <sheet name="Feuil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3" i="1" l="1"/>
  <c r="G8" i="1"/>
  <c r="E52" i="1"/>
  <c r="E137" i="1"/>
  <c r="E200" i="1"/>
  <c r="E174" i="1"/>
  <c r="E41" i="1"/>
  <c r="E211" i="1"/>
  <c r="E210" i="1"/>
  <c r="E206" i="1"/>
  <c r="E205" i="1"/>
  <c r="E204" i="1"/>
  <c r="E203" i="1"/>
  <c r="E202" i="1"/>
  <c r="E201" i="1"/>
  <c r="E199" i="1"/>
  <c r="E195" i="1"/>
  <c r="E194" i="1"/>
  <c r="E192" i="1"/>
  <c r="E188" i="1"/>
  <c r="E187" i="1"/>
  <c r="E183" i="1"/>
  <c r="E182" i="1"/>
  <c r="E181" i="1"/>
  <c r="E180" i="1"/>
  <c r="E176" i="1"/>
  <c r="E175" i="1"/>
  <c r="E173" i="1"/>
  <c r="E169" i="1"/>
  <c r="E168" i="1"/>
  <c r="E167" i="1"/>
  <c r="E163" i="1"/>
  <c r="E162" i="1"/>
  <c r="E161" i="1"/>
  <c r="E160" i="1"/>
  <c r="E159" i="1"/>
  <c r="E155" i="1"/>
  <c r="E151" i="1"/>
  <c r="E150" i="1"/>
  <c r="E153" i="1" s="1"/>
  <c r="E146" i="1"/>
  <c r="E145" i="1"/>
  <c r="E144" i="1"/>
  <c r="E143" i="1"/>
  <c r="E142" i="1"/>
  <c r="E141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1" i="1"/>
  <c r="E120" i="1"/>
  <c r="E119" i="1"/>
  <c r="E115" i="1"/>
  <c r="E114" i="1"/>
  <c r="E113" i="1"/>
  <c r="E112" i="1"/>
  <c r="E111" i="1"/>
  <c r="E110" i="1"/>
  <c r="E109" i="1"/>
  <c r="E108" i="1"/>
  <c r="E104" i="1"/>
  <c r="E103" i="1"/>
  <c r="E94" i="1"/>
  <c r="E95" i="1"/>
  <c r="E96" i="1"/>
  <c r="E99" i="1"/>
  <c r="E98" i="1"/>
  <c r="E97" i="1"/>
  <c r="E93" i="1"/>
  <c r="E87" i="1"/>
  <c r="E88" i="1"/>
  <c r="E81" i="1"/>
  <c r="E82" i="1"/>
  <c r="E86" i="1"/>
  <c r="E90" i="1" s="1"/>
  <c r="E80" i="1"/>
  <c r="E76" i="1"/>
  <c r="E75" i="1"/>
  <c r="E71" i="1"/>
  <c r="E70" i="1"/>
  <c r="E58" i="1"/>
  <c r="E25" i="1"/>
  <c r="E66" i="1"/>
  <c r="E65" i="1"/>
  <c r="E64" i="1"/>
  <c r="E63" i="1"/>
  <c r="E62" i="1"/>
  <c r="E61" i="1"/>
  <c r="E60" i="1"/>
  <c r="E59" i="1"/>
  <c r="E57" i="1"/>
  <c r="E53" i="1"/>
  <c r="E51" i="1"/>
  <c r="E47" i="1"/>
  <c r="E46" i="1"/>
  <c r="E45" i="1"/>
  <c r="E43" i="1"/>
  <c r="E42" i="1"/>
  <c r="E40" i="1"/>
  <c r="E29" i="1"/>
  <c r="E30" i="1"/>
  <c r="E31" i="1"/>
  <c r="E32" i="1"/>
  <c r="E33" i="1"/>
  <c r="E34" i="1"/>
  <c r="E35" i="1"/>
  <c r="E36" i="1"/>
  <c r="E26" i="1"/>
  <c r="E27" i="1"/>
  <c r="E28" i="1"/>
  <c r="E22" i="1"/>
  <c r="E18" i="1"/>
  <c r="E14" i="1"/>
  <c r="E4" i="1"/>
  <c r="E9" i="1" s="1"/>
  <c r="E73" i="1" l="1"/>
  <c r="E171" i="1"/>
  <c r="E208" i="1"/>
  <c r="E106" i="1"/>
  <c r="E197" i="1"/>
  <c r="E213" i="1"/>
  <c r="E178" i="1"/>
  <c r="E190" i="1"/>
  <c r="E185" i="1"/>
  <c r="E157" i="1"/>
  <c r="E165" i="1"/>
  <c r="E117" i="1"/>
  <c r="E148" i="1"/>
  <c r="E100" i="1"/>
  <c r="E91" i="1"/>
  <c r="E101" i="1"/>
  <c r="E123" i="1"/>
  <c r="E139" i="1"/>
  <c r="E55" i="1"/>
  <c r="E84" i="1"/>
  <c r="G4" i="1" s="1"/>
  <c r="E78" i="1"/>
  <c r="E68" i="1"/>
  <c r="E49" i="1"/>
  <c r="E38" i="1"/>
</calcChain>
</file>

<file path=xl/sharedStrings.xml><?xml version="1.0" encoding="utf-8"?>
<sst xmlns="http://schemas.openxmlformats.org/spreadsheetml/2006/main" count="327" uniqueCount="122">
  <si>
    <t>Project February</t>
  </si>
  <si>
    <t>Patient</t>
  </si>
  <si>
    <t>Produit</t>
  </si>
  <si>
    <t>Qty</t>
  </si>
  <si>
    <t>Price</t>
  </si>
  <si>
    <t>Amount</t>
  </si>
  <si>
    <t>Total CHF Patients:</t>
  </si>
  <si>
    <t>Sambodo</t>
  </si>
  <si>
    <t>Curcumin 75 mg</t>
  </si>
  <si>
    <t>NAD+ 125 mg</t>
  </si>
  <si>
    <t>Resveratrol</t>
  </si>
  <si>
    <t>Redox @ Antioxidant</t>
  </si>
  <si>
    <t>Total CHF</t>
  </si>
  <si>
    <t>Pariyah</t>
  </si>
  <si>
    <t>L-Phenylalanin</t>
  </si>
  <si>
    <t>Multivit - B</t>
  </si>
  <si>
    <t>Lily Susanto</t>
  </si>
  <si>
    <t>Tationil 600 mg</t>
  </si>
  <si>
    <t>Ivy Lianawati</t>
  </si>
  <si>
    <t>Shanti Tan</t>
  </si>
  <si>
    <t>VPM</t>
  </si>
  <si>
    <t>Ginkgo Biloba (ampul)</t>
  </si>
  <si>
    <t>Gluthation Red</t>
  </si>
  <si>
    <t>Vitamin C Pascoe</t>
  </si>
  <si>
    <t>Resevatrol</t>
  </si>
  <si>
    <t>Redox</t>
  </si>
  <si>
    <t>Dimaval (ampul)</t>
  </si>
  <si>
    <t>NAD 125mg</t>
  </si>
  <si>
    <t>DPN</t>
  </si>
  <si>
    <t>NAD 1000mg injection</t>
  </si>
  <si>
    <t>Administered at place</t>
  </si>
  <si>
    <t>Ita Yuliati</t>
  </si>
  <si>
    <t>Curcumin</t>
  </si>
  <si>
    <t>Cholin Inject</t>
  </si>
  <si>
    <t>Hydroxypolin 2g</t>
  </si>
  <si>
    <t>Psych Stabil</t>
  </si>
  <si>
    <t>Rudy Gunawan</t>
  </si>
  <si>
    <t>NAD+ 1000mg pen</t>
  </si>
  <si>
    <t xml:space="preserve">Wegovy 0,5mg </t>
  </si>
  <si>
    <t xml:space="preserve">Tribulus 1600 </t>
  </si>
  <si>
    <t>Samuel</t>
  </si>
  <si>
    <t>Vital infusion</t>
  </si>
  <si>
    <t>Ferritin</t>
  </si>
  <si>
    <t>Elo Mol</t>
  </si>
  <si>
    <t>Riboflavin</t>
  </si>
  <si>
    <t>Oliphenolia</t>
  </si>
  <si>
    <t>NAD+ 125mg</t>
  </si>
  <si>
    <t>Centricor Vit C (ampul)</t>
  </si>
  <si>
    <t>Erna</t>
  </si>
  <si>
    <t>Swiss Longevity Indonesia</t>
  </si>
  <si>
    <t>Adit</t>
  </si>
  <si>
    <t>Bephantene 250 mg/ml</t>
  </si>
  <si>
    <t>Biotine</t>
  </si>
  <si>
    <t>Microcare personalised Ms. Sudarti</t>
  </si>
  <si>
    <t>Omega 7</t>
  </si>
  <si>
    <t>Omega 3 Intercell</t>
  </si>
  <si>
    <t>Mikrobiome Intercell</t>
  </si>
  <si>
    <t>Swiss Mikrobiome Rich Lotion</t>
  </si>
  <si>
    <t>Swiss Mikrobiome Serum</t>
  </si>
  <si>
    <t>Total IDR</t>
  </si>
  <si>
    <t>Evelyne Kwok, f, 26.10.1975</t>
  </si>
  <si>
    <t xml:space="preserve">Centricor Vit C (ampul) </t>
  </si>
  <si>
    <t>Swiss Microbiome Rich Lotion</t>
  </si>
  <si>
    <t>Swiss Microbiome Emulsion</t>
  </si>
  <si>
    <t>Nancy</t>
  </si>
  <si>
    <t>Bioflorin</t>
  </si>
  <si>
    <t>Agung Yadha Adhi Nugraha</t>
  </si>
  <si>
    <t>Vilyna</t>
  </si>
  <si>
    <t>Magnesium 150 Intercell</t>
  </si>
  <si>
    <t xml:space="preserve">Neuro Intercell </t>
  </si>
  <si>
    <t>Vitamin C Intercell</t>
  </si>
  <si>
    <t>Eisen Vit C Intercell</t>
  </si>
  <si>
    <t>Elo-Mol Infusion</t>
  </si>
  <si>
    <t>Vital Infusion</t>
  </si>
  <si>
    <t>Gunawan Budirahardjo</t>
  </si>
  <si>
    <t xml:space="preserve">Bepanthene </t>
  </si>
  <si>
    <t>Cerebrolysin 10ml</t>
  </si>
  <si>
    <t>NAD+ 1000mg B2B</t>
  </si>
  <si>
    <t>Neuro Intercell</t>
  </si>
  <si>
    <t>Rhodiola Intercell</t>
  </si>
  <si>
    <t>Cell Power</t>
  </si>
  <si>
    <t>EAA - Ironmaxx 100%</t>
  </si>
  <si>
    <t>Olimp HMB Neutral</t>
  </si>
  <si>
    <t>My protein Creapure</t>
  </si>
  <si>
    <t>Flavour Drops Strawberry</t>
  </si>
  <si>
    <t>Flavour Drops Apple Pie</t>
  </si>
  <si>
    <t>Flavour Drops Butter Biscuit</t>
  </si>
  <si>
    <t>Adex Yudiswan</t>
  </si>
  <si>
    <t xml:space="preserve">Creatine - Body Attacks Caps Creapure </t>
  </si>
  <si>
    <t>Xanax 0.5 mg</t>
  </si>
  <si>
    <t>Xanax 1 mg</t>
  </si>
  <si>
    <t>NAD+ 1000mg</t>
  </si>
  <si>
    <t>Anto</t>
  </si>
  <si>
    <t>Tony Simon, m, 24.02.1975</t>
  </si>
  <si>
    <t>Cory Winartio, f, 22.11.1988</t>
  </si>
  <si>
    <t>David,m</t>
  </si>
  <si>
    <t>Magnesium Intercell</t>
  </si>
  <si>
    <t>Dr Meta</t>
  </si>
  <si>
    <t>Herman Herry Adranacus</t>
  </si>
  <si>
    <t>Oilphenolia</t>
  </si>
  <si>
    <t xml:space="preserve">Curcumin </t>
  </si>
  <si>
    <t>Spermidin</t>
  </si>
  <si>
    <t>Kidney Adrenal Infusion</t>
  </si>
  <si>
    <t>50 millions MSC, (1 vial=5 millions)</t>
  </si>
  <si>
    <t>Vinno Romano</t>
  </si>
  <si>
    <t>PBMC processing and isolation</t>
  </si>
  <si>
    <t>CellBioGen preservation 10 years</t>
  </si>
  <si>
    <t>Nonda Nellyana Djaja</t>
  </si>
  <si>
    <t>Gut Microbiome Transplant</t>
  </si>
  <si>
    <t>15% discount</t>
  </si>
  <si>
    <t>Prodjo Handajo Sunjoto</t>
  </si>
  <si>
    <t>Vital</t>
  </si>
  <si>
    <t xml:space="preserve">NAD+ 1000mg </t>
  </si>
  <si>
    <t>DCA</t>
  </si>
  <si>
    <t>Vivi Liemowa, f, 01.07.1979</t>
  </si>
  <si>
    <t>Curcumin 75mg</t>
  </si>
  <si>
    <t>Mohammad Mangkuningrat, m, 16.03.1960</t>
  </si>
  <si>
    <t>Total IDR Patients:</t>
  </si>
  <si>
    <t>Famotidin</t>
  </si>
  <si>
    <t>Hydroxyproline</t>
  </si>
  <si>
    <t>NAD 125 mg</t>
  </si>
  <si>
    <t>Dans InvoiceSM.55H02603-GM0076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</si>
</sst>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2"/>
      <color rgb="FF215E99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20"/>
      <color theme="5" tint="-0.499984740745262"/>
      <name val="Aptos Narrow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AE2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wrapText="1"/>
    </xf>
    <xf numFmtId="1" fontId="0" fillId="0" borderId="0" xfId="0" applyNumberFormat="1" applyAlignment="1">
      <alignment wrapText="1"/>
    </xf>
    <xf numFmtId="1" fontId="2" fillId="2" borderId="0" xfId="0" applyNumberFormat="1" applyFont="1" applyFill="1" applyAlignment="1">
      <alignment horizontal="center" wrapText="1"/>
    </xf>
    <xf numFmtId="1" fontId="0" fillId="0" borderId="0" xfId="0" applyNumberFormat="1" applyAlignment="1">
      <alignment horizontal="center" wrapText="1"/>
    </xf>
    <xf numFmtId="1" fontId="0" fillId="0" borderId="0" xfId="0" applyNumberFormat="1"/>
    <xf numFmtId="2" fontId="0" fillId="0" borderId="0" xfId="0" applyNumberFormat="1" applyAlignment="1">
      <alignment wrapText="1"/>
    </xf>
    <xf numFmtId="2" fontId="2" fillId="2" borderId="0" xfId="0" applyNumberFormat="1" applyFont="1" applyFill="1" applyAlignment="1">
      <alignment wrapText="1"/>
    </xf>
    <xf numFmtId="2" fontId="0" fillId="0" borderId="0" xfId="0" applyNumberFormat="1" applyAlignment="1">
      <alignment horizontal="right" wrapText="1"/>
    </xf>
    <xf numFmtId="2" fontId="0" fillId="0" borderId="0" xfId="0" applyNumberFormat="1"/>
    <xf numFmtId="2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43" fontId="0" fillId="0" borderId="0" xfId="1" applyFont="1"/>
    <xf numFmtId="2" fontId="2" fillId="0" borderId="0" xfId="0" applyNumberFormat="1" applyFont="1"/>
    <xf numFmtId="4" fontId="5" fillId="3" borderId="0" xfId="0" applyNumberFormat="1" applyFont="1" applyFill="1" applyAlignment="1">
      <alignment horizontal="right" wrapText="1"/>
    </xf>
    <xf numFmtId="0" fontId="6" fillId="4" borderId="0" xfId="0" applyFont="1" applyFill="1" applyAlignment="1">
      <alignment wrapText="1"/>
    </xf>
    <xf numFmtId="1" fontId="0" fillId="4" borderId="0" xfId="0" applyNumberFormat="1" applyFill="1" applyAlignment="1">
      <alignment wrapText="1"/>
    </xf>
    <xf numFmtId="2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0" fontId="2" fillId="4" borderId="0" xfId="0" applyFont="1" applyFill="1" applyAlignment="1">
      <alignment horizontal="right" wrapText="1"/>
    </xf>
    <xf numFmtId="2" fontId="2" fillId="4" borderId="0" xfId="0" applyNumberFormat="1" applyFont="1" applyFill="1" applyAlignment="1">
      <alignment horizontal="right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right" wrapText="1"/>
    </xf>
    <xf numFmtId="1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2" fontId="2" fillId="0" borderId="1" xfId="0" applyNumberFormat="1" applyFont="1" applyBorder="1" applyAlignment="1">
      <alignment horizontal="right" wrapText="1"/>
    </xf>
    <xf numFmtId="0" fontId="0" fillId="5" borderId="0" xfId="0" applyFill="1"/>
    <xf numFmtId="0" fontId="0" fillId="5" borderId="0" xfId="0" applyFill="1" applyAlignment="1">
      <alignment horizontal="center"/>
    </xf>
    <xf numFmtId="2" fontId="0" fillId="5" borderId="0" xfId="0" applyNumberFormat="1" applyFill="1" applyAlignment="1">
      <alignment horizontal="right" wrapText="1"/>
    </xf>
    <xf numFmtId="0" fontId="0" fillId="5" borderId="0" xfId="0" applyFill="1" applyAlignment="1">
      <alignment wrapText="1"/>
    </xf>
    <xf numFmtId="1" fontId="0" fillId="5" borderId="0" xfId="0" applyNumberFormat="1" applyFill="1" applyAlignment="1">
      <alignment horizontal="center" wrapText="1"/>
    </xf>
    <xf numFmtId="0" fontId="7" fillId="0" borderId="0" xfId="0" applyFont="1" applyAlignment="1">
      <alignment wrapText="1"/>
    </xf>
    <xf numFmtId="1" fontId="7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right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2" fontId="8" fillId="4" borderId="0" xfId="0" applyNumberFormat="1" applyFont="1" applyFill="1" applyAlignment="1">
      <alignment horizontal="right" wrapText="1"/>
    </xf>
    <xf numFmtId="0" fontId="4" fillId="0" borderId="0" xfId="0" applyFont="1" applyAlignment="1">
      <alignment vertical="top" wrapText="1"/>
    </xf>
    <xf numFmtId="0" fontId="9" fillId="6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4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10" fillId="0" borderId="2" xfId="0" applyFont="1" applyBorder="1" applyAlignment="1">
      <alignment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B385D-FF5A-4DAB-ADE5-14EABE381CE7}">
  <dimension ref="A1:G213"/>
  <sheetViews>
    <sheetView tabSelected="1" workbookViewId="0">
      <selection activeCell="F69" sqref="F69"/>
    </sheetView>
  </sheetViews>
  <sheetFormatPr baseColWidth="10" defaultColWidth="8.88671875" defaultRowHeight="14.4" x14ac:dyDescent="0.3"/>
  <cols>
    <col min="1" max="1" width="26.44140625" style="1" customWidth="1"/>
    <col min="2" max="2" width="33.5546875" customWidth="1"/>
    <col min="3" max="3" width="5.109375" style="9" customWidth="1"/>
    <col min="4" max="4" width="10.44140625" style="13" bestFit="1" customWidth="1"/>
    <col min="5" max="5" width="9.5546875" style="13" bestFit="1" customWidth="1"/>
    <col min="7" max="7" width="17.6640625" bestFit="1" customWidth="1"/>
  </cols>
  <sheetData>
    <row r="1" spans="1:7" ht="18" customHeight="1" x14ac:dyDescent="0.3">
      <c r="A1" s="45" t="s">
        <v>0</v>
      </c>
      <c r="B1" s="45"/>
      <c r="C1" s="45"/>
      <c r="D1" s="45"/>
      <c r="E1" s="45"/>
      <c r="F1" s="1"/>
      <c r="G1" s="1"/>
    </row>
    <row r="2" spans="1:7" x14ac:dyDescent="0.3">
      <c r="A2" s="45"/>
      <c r="B2" s="45"/>
      <c r="C2" s="45"/>
      <c r="D2" s="45"/>
      <c r="E2" s="45"/>
      <c r="F2" s="1"/>
      <c r="G2" s="1"/>
    </row>
    <row r="3" spans="1:7" ht="15.6" x14ac:dyDescent="0.3">
      <c r="A3" s="2" t="s">
        <v>1</v>
      </c>
      <c r="B3" s="2" t="s">
        <v>2</v>
      </c>
      <c r="C3" s="7" t="s">
        <v>3</v>
      </c>
      <c r="D3" s="11" t="s">
        <v>4</v>
      </c>
      <c r="E3" s="11" t="s">
        <v>5</v>
      </c>
      <c r="F3" s="1"/>
      <c r="G3" s="3" t="s">
        <v>6</v>
      </c>
    </row>
    <row r="4" spans="1:7" ht="15.6" x14ac:dyDescent="0.3">
      <c r="A4" s="44" t="s">
        <v>7</v>
      </c>
      <c r="B4" s="1" t="s">
        <v>8</v>
      </c>
      <c r="C4" s="8">
        <v>5</v>
      </c>
      <c r="D4" s="12">
        <v>120</v>
      </c>
      <c r="E4" s="12">
        <f>C4*D4</f>
        <v>600</v>
      </c>
      <c r="F4" s="1"/>
      <c r="G4" s="19">
        <f>E9+E14+E18+E22+E38+E49+E55+E68+E73+E84+E90+E100+E106+E117+E123+E148+E153+E157+E165+E171+E178+E185+E190+E197+E208+E213+E139</f>
        <v>112909.62000000001</v>
      </c>
    </row>
    <row r="5" spans="1:7" x14ac:dyDescent="0.3">
      <c r="A5" s="44"/>
      <c r="B5" s="1" t="s">
        <v>9</v>
      </c>
      <c r="C5" s="8">
        <v>5</v>
      </c>
      <c r="D5" s="12">
        <v>255</v>
      </c>
      <c r="E5" s="12">
        <v>1275</v>
      </c>
      <c r="F5" s="1"/>
      <c r="G5" s="1"/>
    </row>
    <row r="6" spans="1:7" x14ac:dyDescent="0.3">
      <c r="A6" s="44"/>
      <c r="B6" s="1" t="s">
        <v>10</v>
      </c>
      <c r="C6" s="8">
        <v>3</v>
      </c>
      <c r="D6" s="12">
        <v>183</v>
      </c>
      <c r="E6" s="12">
        <v>549</v>
      </c>
      <c r="F6" s="1"/>
      <c r="G6" s="1"/>
    </row>
    <row r="7" spans="1:7" ht="15.6" x14ac:dyDescent="0.3">
      <c r="A7" s="44"/>
      <c r="B7" s="1" t="s">
        <v>11</v>
      </c>
      <c r="C7" s="8">
        <v>2</v>
      </c>
      <c r="D7" s="12">
        <v>410</v>
      </c>
      <c r="E7" s="12">
        <v>820</v>
      </c>
      <c r="F7" s="1"/>
      <c r="G7" s="3" t="s">
        <v>117</v>
      </c>
    </row>
    <row r="8" spans="1:7" ht="15.6" x14ac:dyDescent="0.3">
      <c r="A8" s="44"/>
      <c r="B8" s="1"/>
      <c r="C8" s="6"/>
      <c r="D8" s="10"/>
      <c r="E8" s="10"/>
      <c r="F8" s="1"/>
      <c r="G8" s="19">
        <f>E91+E101</f>
        <v>1800000</v>
      </c>
    </row>
    <row r="9" spans="1:7" x14ac:dyDescent="0.3">
      <c r="B9" s="5" t="s">
        <v>12</v>
      </c>
      <c r="C9" s="6"/>
      <c r="D9" s="10"/>
      <c r="E9" s="14">
        <f>SUM(E4:E8)</f>
        <v>3244</v>
      </c>
      <c r="F9" s="1"/>
      <c r="G9" s="1"/>
    </row>
    <row r="10" spans="1:7" x14ac:dyDescent="0.3">
      <c r="A10" s="2" t="s">
        <v>1</v>
      </c>
      <c r="B10" s="2" t="s">
        <v>2</v>
      </c>
      <c r="C10" s="7" t="s">
        <v>3</v>
      </c>
      <c r="D10" s="11" t="s">
        <v>4</v>
      </c>
      <c r="E10" s="11" t="s">
        <v>5</v>
      </c>
      <c r="F10" s="1"/>
      <c r="G10" s="1"/>
    </row>
    <row r="11" spans="1:7" x14ac:dyDescent="0.3">
      <c r="A11" s="44" t="s">
        <v>13</v>
      </c>
      <c r="B11" s="1" t="s">
        <v>14</v>
      </c>
      <c r="C11" s="8">
        <v>2</v>
      </c>
      <c r="D11" s="12">
        <v>106.4</v>
      </c>
      <c r="E11" s="12">
        <v>212.8</v>
      </c>
      <c r="F11" s="1"/>
      <c r="G11" s="1"/>
    </row>
    <row r="12" spans="1:7" x14ac:dyDescent="0.3">
      <c r="A12" s="44"/>
      <c r="B12" s="1" t="s">
        <v>15</v>
      </c>
      <c r="C12" s="8">
        <v>2</v>
      </c>
      <c r="D12" s="12">
        <v>13</v>
      </c>
      <c r="E12" s="12">
        <v>26</v>
      </c>
      <c r="F12" s="1"/>
      <c r="G12" s="1"/>
    </row>
    <row r="13" spans="1:7" x14ac:dyDescent="0.3">
      <c r="A13" s="44"/>
      <c r="B13" s="1"/>
      <c r="C13" s="6"/>
      <c r="D13" s="10"/>
      <c r="E13" s="10"/>
      <c r="F13" s="1"/>
      <c r="G13" s="1"/>
    </row>
    <row r="14" spans="1:7" x14ac:dyDescent="0.3">
      <c r="B14" s="5" t="s">
        <v>12</v>
      </c>
      <c r="C14" s="6"/>
      <c r="D14" s="10"/>
      <c r="E14" s="14">
        <f>SUM(E11:E13)</f>
        <v>238.8</v>
      </c>
      <c r="F14" s="1"/>
      <c r="G14" s="1"/>
    </row>
    <row r="15" spans="1:7" x14ac:dyDescent="0.3">
      <c r="A15" s="2" t="s">
        <v>1</v>
      </c>
      <c r="B15" s="2" t="s">
        <v>2</v>
      </c>
      <c r="C15" s="7" t="s">
        <v>3</v>
      </c>
      <c r="D15" s="11" t="s">
        <v>4</v>
      </c>
      <c r="E15" s="11" t="s">
        <v>5</v>
      </c>
      <c r="F15" s="1"/>
      <c r="G15" s="1"/>
    </row>
    <row r="16" spans="1:7" x14ac:dyDescent="0.3">
      <c r="A16" s="44" t="s">
        <v>16</v>
      </c>
      <c r="B16" s="1" t="s">
        <v>17</v>
      </c>
      <c r="C16" s="8">
        <v>1</v>
      </c>
      <c r="D16" s="12">
        <v>86.12</v>
      </c>
      <c r="E16" s="12">
        <v>86.12</v>
      </c>
      <c r="F16" s="1"/>
      <c r="G16" s="1"/>
    </row>
    <row r="17" spans="1:7" x14ac:dyDescent="0.3">
      <c r="A17" s="44"/>
      <c r="B17" s="1"/>
      <c r="C17" s="6"/>
      <c r="D17" s="10"/>
      <c r="E17" s="10"/>
      <c r="F17" s="1"/>
      <c r="G17" s="1"/>
    </row>
    <row r="18" spans="1:7" x14ac:dyDescent="0.3">
      <c r="B18" s="5" t="s">
        <v>12</v>
      </c>
      <c r="C18" s="6"/>
      <c r="D18" s="10"/>
      <c r="E18" s="14">
        <f>SUM(E16:E17)</f>
        <v>86.12</v>
      </c>
      <c r="F18" s="1"/>
      <c r="G18" s="1"/>
    </row>
    <row r="19" spans="1:7" x14ac:dyDescent="0.3">
      <c r="A19" s="2" t="s">
        <v>1</v>
      </c>
      <c r="B19" s="2" t="s">
        <v>2</v>
      </c>
      <c r="C19" s="7" t="s">
        <v>3</v>
      </c>
      <c r="D19" s="11" t="s">
        <v>4</v>
      </c>
      <c r="E19" s="11" t="s">
        <v>5</v>
      </c>
      <c r="F19" s="1"/>
      <c r="G19" s="1"/>
    </row>
    <row r="20" spans="1:7" x14ac:dyDescent="0.3">
      <c r="A20" s="44" t="s">
        <v>18</v>
      </c>
      <c r="B20" s="1" t="s">
        <v>17</v>
      </c>
      <c r="C20" s="8">
        <v>1</v>
      </c>
      <c r="D20" s="12">
        <v>86.12</v>
      </c>
      <c r="E20" s="12">
        <v>86.12</v>
      </c>
      <c r="F20" s="1"/>
      <c r="G20" s="1"/>
    </row>
    <row r="21" spans="1:7" x14ac:dyDescent="0.3">
      <c r="A21" s="44"/>
      <c r="B21" s="1"/>
      <c r="C21" s="6"/>
      <c r="D21" s="10"/>
      <c r="E21" s="10"/>
      <c r="F21" s="1"/>
      <c r="G21" s="1"/>
    </row>
    <row r="22" spans="1:7" x14ac:dyDescent="0.3">
      <c r="B22" s="5" t="s">
        <v>12</v>
      </c>
      <c r="C22" s="6"/>
      <c r="D22" s="10"/>
      <c r="E22" s="14">
        <f>SUM(E20:E21)</f>
        <v>86.12</v>
      </c>
      <c r="F22" s="1"/>
      <c r="G22" s="1"/>
    </row>
    <row r="23" spans="1:7" x14ac:dyDescent="0.3">
      <c r="A23" s="2" t="s">
        <v>1</v>
      </c>
      <c r="B23" s="2" t="s">
        <v>2</v>
      </c>
      <c r="C23" s="7" t="s">
        <v>3</v>
      </c>
      <c r="D23" s="11" t="s">
        <v>4</v>
      </c>
      <c r="E23" s="11" t="s">
        <v>5</v>
      </c>
    </row>
    <row r="24" spans="1:7" x14ac:dyDescent="0.3">
      <c r="A24" s="44" t="s">
        <v>19</v>
      </c>
      <c r="B24" s="15" t="s">
        <v>30</v>
      </c>
      <c r="C24" s="8"/>
      <c r="D24" s="12"/>
      <c r="E24" s="12"/>
    </row>
    <row r="25" spans="1:7" x14ac:dyDescent="0.3">
      <c r="A25" s="44"/>
      <c r="B25" s="1" t="s">
        <v>20</v>
      </c>
      <c r="C25" s="8">
        <v>4</v>
      </c>
      <c r="D25" s="12">
        <v>173</v>
      </c>
      <c r="E25" s="12">
        <f>C25*D25</f>
        <v>692</v>
      </c>
    </row>
    <row r="26" spans="1:7" x14ac:dyDescent="0.3">
      <c r="A26" s="44"/>
      <c r="B26" s="1" t="s">
        <v>21</v>
      </c>
      <c r="C26" s="8">
        <v>2</v>
      </c>
      <c r="D26" s="12">
        <v>4</v>
      </c>
      <c r="E26" s="12">
        <f t="shared" ref="E26:E36" si="0">C26*D26</f>
        <v>8</v>
      </c>
    </row>
    <row r="27" spans="1:7" x14ac:dyDescent="0.3">
      <c r="A27" s="44"/>
      <c r="B27" s="1" t="s">
        <v>22</v>
      </c>
      <c r="C27" s="8">
        <v>1</v>
      </c>
      <c r="D27" s="12">
        <v>62</v>
      </c>
      <c r="E27" s="12">
        <f t="shared" si="0"/>
        <v>62</v>
      </c>
    </row>
    <row r="28" spans="1:7" x14ac:dyDescent="0.3">
      <c r="A28" s="44"/>
      <c r="B28" s="1" t="s">
        <v>23</v>
      </c>
      <c r="C28" s="8">
        <v>2</v>
      </c>
      <c r="D28" s="12">
        <v>24</v>
      </c>
      <c r="E28" s="12">
        <f t="shared" si="0"/>
        <v>48</v>
      </c>
    </row>
    <row r="29" spans="1:7" x14ac:dyDescent="0.3">
      <c r="A29" s="44"/>
      <c r="B29" s="1" t="s">
        <v>24</v>
      </c>
      <c r="C29" s="8">
        <v>1</v>
      </c>
      <c r="D29" s="12">
        <v>183</v>
      </c>
      <c r="E29" s="12">
        <f t="shared" si="0"/>
        <v>183</v>
      </c>
    </row>
    <row r="30" spans="1:7" x14ac:dyDescent="0.3">
      <c r="A30" s="44"/>
      <c r="B30" s="1" t="s">
        <v>25</v>
      </c>
      <c r="C30" s="8">
        <v>2</v>
      </c>
      <c r="D30" s="12">
        <v>410</v>
      </c>
      <c r="E30" s="12">
        <f t="shared" si="0"/>
        <v>820</v>
      </c>
    </row>
    <row r="31" spans="1:7" x14ac:dyDescent="0.3">
      <c r="A31" s="44"/>
      <c r="B31" s="1" t="s">
        <v>26</v>
      </c>
      <c r="C31" s="8">
        <v>1</v>
      </c>
      <c r="D31" s="12">
        <v>58</v>
      </c>
      <c r="E31" s="12">
        <f t="shared" si="0"/>
        <v>58</v>
      </c>
    </row>
    <row r="32" spans="1:7" x14ac:dyDescent="0.3">
      <c r="A32" s="44"/>
      <c r="B32" s="1" t="s">
        <v>27</v>
      </c>
      <c r="C32" s="8">
        <v>1</v>
      </c>
      <c r="D32" s="12">
        <v>255</v>
      </c>
      <c r="E32" s="12">
        <f t="shared" si="0"/>
        <v>255</v>
      </c>
    </row>
    <row r="33" spans="1:5" x14ac:dyDescent="0.3">
      <c r="A33" s="44"/>
      <c r="B33" s="1" t="s">
        <v>28</v>
      </c>
      <c r="C33" s="8">
        <v>2</v>
      </c>
      <c r="D33" s="12">
        <v>347</v>
      </c>
      <c r="E33" s="12">
        <f t="shared" si="0"/>
        <v>694</v>
      </c>
    </row>
    <row r="34" spans="1:5" x14ac:dyDescent="0.3">
      <c r="A34" s="44"/>
      <c r="B34" s="1" t="s">
        <v>118</v>
      </c>
      <c r="C34" s="8">
        <v>3</v>
      </c>
      <c r="D34" s="12">
        <v>57</v>
      </c>
      <c r="E34" s="12">
        <f t="shared" si="0"/>
        <v>171</v>
      </c>
    </row>
    <row r="35" spans="1:5" x14ac:dyDescent="0.3">
      <c r="A35" s="44"/>
      <c r="B35" s="1" t="s">
        <v>14</v>
      </c>
      <c r="C35" s="8">
        <v>3</v>
      </c>
      <c r="D35" s="12">
        <v>106.4</v>
      </c>
      <c r="E35" s="12">
        <f t="shared" si="0"/>
        <v>319.20000000000005</v>
      </c>
    </row>
    <row r="36" spans="1:5" x14ac:dyDescent="0.3">
      <c r="A36" s="44"/>
      <c r="B36" s="1" t="s">
        <v>29</v>
      </c>
      <c r="C36" s="8">
        <v>2</v>
      </c>
      <c r="D36" s="12">
        <v>470</v>
      </c>
      <c r="E36" s="12">
        <f t="shared" si="0"/>
        <v>940</v>
      </c>
    </row>
    <row r="37" spans="1:5" x14ac:dyDescent="0.3">
      <c r="A37" s="44"/>
      <c r="B37" s="1"/>
      <c r="C37" s="6"/>
      <c r="D37" s="10"/>
      <c r="E37" s="12"/>
    </row>
    <row r="38" spans="1:5" x14ac:dyDescent="0.3">
      <c r="B38" s="5" t="s">
        <v>12</v>
      </c>
      <c r="C38" s="6"/>
      <c r="D38" s="10"/>
      <c r="E38" s="14">
        <f>SUM(E24:E37)</f>
        <v>4250.2</v>
      </c>
    </row>
    <row r="39" spans="1:5" x14ac:dyDescent="0.3">
      <c r="A39" s="2" t="s">
        <v>1</v>
      </c>
      <c r="B39" s="2" t="s">
        <v>2</v>
      </c>
      <c r="C39" s="7" t="s">
        <v>3</v>
      </c>
      <c r="D39" s="11" t="s">
        <v>4</v>
      </c>
      <c r="E39" s="11" t="s">
        <v>5</v>
      </c>
    </row>
    <row r="40" spans="1:5" x14ac:dyDescent="0.3">
      <c r="A40" s="44" t="s">
        <v>31</v>
      </c>
      <c r="B40" s="1" t="s">
        <v>32</v>
      </c>
      <c r="C40" s="8">
        <v>7</v>
      </c>
      <c r="D40" s="12">
        <v>120</v>
      </c>
      <c r="E40" s="12">
        <f>C40*D40</f>
        <v>840</v>
      </c>
    </row>
    <row r="41" spans="1:5" x14ac:dyDescent="0.3">
      <c r="A41" s="44"/>
      <c r="B41" s="1" t="s">
        <v>33</v>
      </c>
      <c r="C41" s="8">
        <v>1</v>
      </c>
      <c r="D41" s="12">
        <v>43</v>
      </c>
      <c r="E41" s="12">
        <f>C41*D41</f>
        <v>43</v>
      </c>
    </row>
    <row r="42" spans="1:5" x14ac:dyDescent="0.3">
      <c r="A42" s="44"/>
      <c r="B42" s="1" t="s">
        <v>34</v>
      </c>
      <c r="C42" s="8">
        <v>4</v>
      </c>
      <c r="D42" s="12">
        <v>68</v>
      </c>
      <c r="E42" s="12">
        <f t="shared" ref="E42:E47" si="1">C42*D42</f>
        <v>272</v>
      </c>
    </row>
    <row r="43" spans="1:5" x14ac:dyDescent="0.3">
      <c r="A43" s="44"/>
      <c r="B43" s="1" t="s">
        <v>28</v>
      </c>
      <c r="C43" s="8">
        <v>2</v>
      </c>
      <c r="D43" s="12">
        <v>347</v>
      </c>
      <c r="E43" s="12">
        <f t="shared" si="1"/>
        <v>694</v>
      </c>
    </row>
    <row r="44" spans="1:5" x14ac:dyDescent="0.3">
      <c r="A44" s="44"/>
      <c r="B44" s="15" t="s">
        <v>30</v>
      </c>
      <c r="C44" s="8"/>
      <c r="D44" s="12"/>
      <c r="E44" s="12"/>
    </row>
    <row r="45" spans="1:5" x14ac:dyDescent="0.3">
      <c r="A45" s="44"/>
      <c r="B45" s="1" t="s">
        <v>20</v>
      </c>
      <c r="C45" s="8">
        <v>2</v>
      </c>
      <c r="D45" s="12">
        <v>173</v>
      </c>
      <c r="E45" s="12">
        <f t="shared" si="1"/>
        <v>346</v>
      </c>
    </row>
    <row r="46" spans="1:5" x14ac:dyDescent="0.3">
      <c r="A46" s="44"/>
      <c r="B46" s="1" t="s">
        <v>21</v>
      </c>
      <c r="C46" s="8">
        <v>1</v>
      </c>
      <c r="D46" s="12">
        <v>4</v>
      </c>
      <c r="E46" s="12">
        <f t="shared" si="1"/>
        <v>4</v>
      </c>
    </row>
    <row r="47" spans="1:5" x14ac:dyDescent="0.3">
      <c r="A47" s="44"/>
      <c r="B47" s="34" t="s">
        <v>35</v>
      </c>
      <c r="C47" s="35">
        <v>1</v>
      </c>
      <c r="D47" s="33">
        <v>137</v>
      </c>
      <c r="E47" s="33">
        <f t="shared" si="1"/>
        <v>137</v>
      </c>
    </row>
    <row r="48" spans="1:5" x14ac:dyDescent="0.3">
      <c r="A48" s="44"/>
      <c r="B48" s="1"/>
      <c r="C48" s="8"/>
      <c r="D48" s="12"/>
      <c r="E48" s="12"/>
    </row>
    <row r="49" spans="1:5" x14ac:dyDescent="0.3">
      <c r="B49" s="5" t="s">
        <v>12</v>
      </c>
      <c r="C49" s="6"/>
      <c r="D49" s="10"/>
      <c r="E49" s="14">
        <f>SUM(E40:E48)</f>
        <v>2336</v>
      </c>
    </row>
    <row r="50" spans="1:5" x14ac:dyDescent="0.3">
      <c r="A50" s="2" t="s">
        <v>1</v>
      </c>
      <c r="B50" s="2" t="s">
        <v>2</v>
      </c>
      <c r="C50" s="7" t="s">
        <v>3</v>
      </c>
      <c r="D50" s="11" t="s">
        <v>4</v>
      </c>
      <c r="E50" s="11" t="s">
        <v>5</v>
      </c>
    </row>
    <row r="51" spans="1:5" x14ac:dyDescent="0.3">
      <c r="A51" s="46" t="s">
        <v>36</v>
      </c>
      <c r="B51" t="s">
        <v>37</v>
      </c>
      <c r="C51" s="16">
        <v>2</v>
      </c>
      <c r="D51" s="12">
        <v>470</v>
      </c>
      <c r="E51" s="12">
        <f>C51*D51</f>
        <v>940</v>
      </c>
    </row>
    <row r="52" spans="1:5" x14ac:dyDescent="0.3">
      <c r="A52" s="46"/>
      <c r="B52" t="s">
        <v>38</v>
      </c>
      <c r="C52" s="16">
        <v>12</v>
      </c>
      <c r="D52" s="12">
        <v>193</v>
      </c>
      <c r="E52" s="12">
        <f>C52*D52</f>
        <v>2316</v>
      </c>
    </row>
    <row r="53" spans="1:5" x14ac:dyDescent="0.3">
      <c r="A53" s="46"/>
      <c r="B53" t="s">
        <v>39</v>
      </c>
      <c r="C53" s="16">
        <v>1</v>
      </c>
      <c r="D53" s="12">
        <v>35</v>
      </c>
      <c r="E53" s="12">
        <f t="shared" ref="E53" si="2">C53*D53</f>
        <v>35</v>
      </c>
    </row>
    <row r="54" spans="1:5" x14ac:dyDescent="0.3">
      <c r="A54" s="4"/>
      <c r="B54" s="1"/>
      <c r="C54" s="8"/>
      <c r="D54" s="12"/>
      <c r="E54" s="12"/>
    </row>
    <row r="55" spans="1:5" x14ac:dyDescent="0.3">
      <c r="B55" s="5" t="s">
        <v>12</v>
      </c>
      <c r="C55" s="6"/>
      <c r="D55" s="10"/>
      <c r="E55" s="14">
        <f>SUM(E51:E54)</f>
        <v>3291</v>
      </c>
    </row>
    <row r="56" spans="1:5" x14ac:dyDescent="0.3">
      <c r="A56" s="2" t="s">
        <v>1</v>
      </c>
      <c r="B56" s="2" t="s">
        <v>2</v>
      </c>
      <c r="C56" s="7" t="s">
        <v>3</v>
      </c>
      <c r="D56" s="11" t="s">
        <v>4</v>
      </c>
      <c r="E56" s="11" t="s">
        <v>5</v>
      </c>
    </row>
    <row r="57" spans="1:5" x14ac:dyDescent="0.3">
      <c r="A57" s="44" t="s">
        <v>40</v>
      </c>
      <c r="B57" t="s">
        <v>26</v>
      </c>
      <c r="C57" s="16">
        <v>1</v>
      </c>
      <c r="D57" s="12">
        <v>58</v>
      </c>
      <c r="E57" s="12">
        <f>C57*D57</f>
        <v>58</v>
      </c>
    </row>
    <row r="58" spans="1:5" x14ac:dyDescent="0.3">
      <c r="A58" s="44"/>
      <c r="B58" t="s">
        <v>41</v>
      </c>
      <c r="C58" s="16">
        <v>1</v>
      </c>
      <c r="D58" s="12">
        <v>243</v>
      </c>
      <c r="E58" s="12">
        <f>C58*D58</f>
        <v>243</v>
      </c>
    </row>
    <row r="59" spans="1:5" x14ac:dyDescent="0.3">
      <c r="A59" s="44"/>
      <c r="B59" s="31" t="s">
        <v>42</v>
      </c>
      <c r="C59" s="32">
        <v>1</v>
      </c>
      <c r="D59" s="33">
        <v>97</v>
      </c>
      <c r="E59" s="33">
        <f t="shared" ref="E59:E66" si="3">C59*D59</f>
        <v>97</v>
      </c>
    </row>
    <row r="60" spans="1:5" x14ac:dyDescent="0.3">
      <c r="A60" s="44"/>
      <c r="B60" t="s">
        <v>43</v>
      </c>
      <c r="C60" s="16">
        <v>1</v>
      </c>
      <c r="D60" s="12">
        <v>9</v>
      </c>
      <c r="E60" s="12">
        <f t="shared" si="3"/>
        <v>9</v>
      </c>
    </row>
    <row r="61" spans="1:5" x14ac:dyDescent="0.3">
      <c r="A61" s="44"/>
      <c r="B61" t="s">
        <v>44</v>
      </c>
      <c r="C61" s="16">
        <v>1</v>
      </c>
      <c r="D61" s="12">
        <v>127.4</v>
      </c>
      <c r="E61" s="12">
        <f t="shared" si="3"/>
        <v>127.4</v>
      </c>
    </row>
    <row r="62" spans="1:5" x14ac:dyDescent="0.3">
      <c r="A62" s="44"/>
      <c r="B62" t="s">
        <v>45</v>
      </c>
      <c r="C62" s="16">
        <v>2</v>
      </c>
      <c r="D62" s="12">
        <v>212</v>
      </c>
      <c r="E62" s="12">
        <f t="shared" si="3"/>
        <v>424</v>
      </c>
    </row>
    <row r="63" spans="1:5" x14ac:dyDescent="0.3">
      <c r="A63" s="44"/>
      <c r="B63" t="s">
        <v>46</v>
      </c>
      <c r="C63" s="16">
        <v>2</v>
      </c>
      <c r="D63" s="12">
        <v>255</v>
      </c>
      <c r="E63" s="12">
        <f t="shared" si="3"/>
        <v>510</v>
      </c>
    </row>
    <row r="64" spans="1:5" x14ac:dyDescent="0.3">
      <c r="A64" s="44"/>
      <c r="B64" s="31" t="s">
        <v>47</v>
      </c>
      <c r="C64" s="32">
        <v>2</v>
      </c>
      <c r="D64" s="33">
        <v>2.4</v>
      </c>
      <c r="E64" s="33">
        <f t="shared" si="3"/>
        <v>4.8</v>
      </c>
    </row>
    <row r="65" spans="1:5" x14ac:dyDescent="0.3">
      <c r="A65" s="44"/>
      <c r="B65" t="s">
        <v>20</v>
      </c>
      <c r="C65" s="16">
        <v>1</v>
      </c>
      <c r="D65" s="12">
        <v>173</v>
      </c>
      <c r="E65" s="12">
        <f t="shared" si="3"/>
        <v>173</v>
      </c>
    </row>
    <row r="66" spans="1:5" x14ac:dyDescent="0.3">
      <c r="A66" s="44"/>
      <c r="B66" t="s">
        <v>32</v>
      </c>
      <c r="C66" s="16">
        <v>2</v>
      </c>
      <c r="D66" s="12">
        <v>120</v>
      </c>
      <c r="E66" s="12">
        <f t="shared" si="3"/>
        <v>240</v>
      </c>
    </row>
    <row r="67" spans="1:5" x14ac:dyDescent="0.3">
      <c r="A67" s="44"/>
      <c r="B67" s="1"/>
      <c r="C67" s="8"/>
      <c r="D67" s="12"/>
      <c r="E67" s="12"/>
    </row>
    <row r="68" spans="1:5" x14ac:dyDescent="0.3">
      <c r="B68" s="5" t="s">
        <v>12</v>
      </c>
      <c r="C68" s="6"/>
      <c r="D68" s="10"/>
      <c r="E68" s="14">
        <f>SUM(E57:E67)</f>
        <v>1886.2</v>
      </c>
    </row>
    <row r="69" spans="1:5" x14ac:dyDescent="0.3">
      <c r="A69" s="2" t="s">
        <v>1</v>
      </c>
      <c r="B69" s="2" t="s">
        <v>2</v>
      </c>
      <c r="C69" s="7" t="s">
        <v>3</v>
      </c>
      <c r="D69" s="11" t="s">
        <v>4</v>
      </c>
      <c r="E69" s="11" t="s">
        <v>5</v>
      </c>
    </row>
    <row r="70" spans="1:5" x14ac:dyDescent="0.3">
      <c r="A70" s="46" t="s">
        <v>48</v>
      </c>
      <c r="B70" s="1" t="s">
        <v>37</v>
      </c>
      <c r="C70" s="8">
        <v>4</v>
      </c>
      <c r="D70" s="12">
        <v>470</v>
      </c>
      <c r="E70" s="12">
        <f>C70*D70</f>
        <v>1880</v>
      </c>
    </row>
    <row r="71" spans="1:5" x14ac:dyDescent="0.3">
      <c r="A71" s="46"/>
      <c r="B71" s="1" t="s">
        <v>46</v>
      </c>
      <c r="C71" s="8">
        <v>2</v>
      </c>
      <c r="D71" s="12">
        <v>255</v>
      </c>
      <c r="E71" s="12">
        <f t="shared" ref="E71" si="4">C71*D71</f>
        <v>510</v>
      </c>
    </row>
    <row r="72" spans="1:5" x14ac:dyDescent="0.3">
      <c r="A72" s="4"/>
      <c r="B72" s="1"/>
      <c r="C72" s="6"/>
      <c r="D72" s="10"/>
      <c r="E72" s="10"/>
    </row>
    <row r="73" spans="1:5" x14ac:dyDescent="0.3">
      <c r="B73" s="5" t="s">
        <v>12</v>
      </c>
      <c r="C73" s="6"/>
      <c r="D73" s="10"/>
      <c r="E73" s="14">
        <f>SUM(E70:E72)</f>
        <v>2390</v>
      </c>
    </row>
    <row r="74" spans="1:5" x14ac:dyDescent="0.3">
      <c r="A74" s="2" t="s">
        <v>1</v>
      </c>
      <c r="B74" s="2" t="s">
        <v>2</v>
      </c>
      <c r="C74" s="7" t="s">
        <v>3</v>
      </c>
      <c r="D74" s="11" t="s">
        <v>4</v>
      </c>
      <c r="E74" s="11" t="s">
        <v>5</v>
      </c>
    </row>
    <row r="75" spans="1:5" x14ac:dyDescent="0.3">
      <c r="A75" s="47" t="s">
        <v>49</v>
      </c>
      <c r="B75" s="41" t="s">
        <v>51</v>
      </c>
      <c r="C75" s="42">
        <v>0</v>
      </c>
      <c r="D75" s="43">
        <v>45.9</v>
      </c>
      <c r="E75" s="43">
        <f>C75*D75</f>
        <v>0</v>
      </c>
    </row>
    <row r="76" spans="1:5" x14ac:dyDescent="0.3">
      <c r="A76" s="47"/>
      <c r="B76" s="41" t="s">
        <v>52</v>
      </c>
      <c r="C76" s="42">
        <v>0</v>
      </c>
      <c r="D76" s="43">
        <v>37.25</v>
      </c>
      <c r="E76" s="43">
        <f>C76*D76</f>
        <v>0</v>
      </c>
    </row>
    <row r="77" spans="1:5" x14ac:dyDescent="0.3">
      <c r="A77" s="47"/>
      <c r="B77" s="20" t="s">
        <v>121</v>
      </c>
      <c r="C77" s="21"/>
      <c r="D77" s="22"/>
      <c r="E77" s="22"/>
    </row>
    <row r="78" spans="1:5" x14ac:dyDescent="0.3">
      <c r="A78" s="23"/>
      <c r="B78" s="24" t="s">
        <v>12</v>
      </c>
      <c r="C78" s="21"/>
      <c r="D78" s="22"/>
      <c r="E78" s="25">
        <f>SUM(E75:E77)</f>
        <v>0</v>
      </c>
    </row>
    <row r="79" spans="1:5" x14ac:dyDescent="0.3">
      <c r="A79" s="2" t="s">
        <v>1</v>
      </c>
      <c r="B79" s="2" t="s">
        <v>2</v>
      </c>
      <c r="C79" s="7" t="s">
        <v>3</v>
      </c>
      <c r="D79" s="11" t="s">
        <v>4</v>
      </c>
      <c r="E79" s="11" t="s">
        <v>5</v>
      </c>
    </row>
    <row r="80" spans="1:5" x14ac:dyDescent="0.3">
      <c r="A80" s="46" t="s">
        <v>50</v>
      </c>
      <c r="B80" s="34" t="s">
        <v>53</v>
      </c>
      <c r="C80" s="35">
        <v>1</v>
      </c>
      <c r="D80" s="33">
        <v>587</v>
      </c>
      <c r="E80" s="33">
        <f>C80*D80</f>
        <v>587</v>
      </c>
    </row>
    <row r="81" spans="1:5" x14ac:dyDescent="0.3">
      <c r="A81" s="46"/>
      <c r="B81" s="1" t="s">
        <v>54</v>
      </c>
      <c r="C81" s="8">
        <v>1</v>
      </c>
      <c r="D81" s="12">
        <v>82.6</v>
      </c>
      <c r="E81" s="12">
        <f t="shared" ref="E81:E82" si="5">C81*D81</f>
        <v>82.6</v>
      </c>
    </row>
    <row r="82" spans="1:5" x14ac:dyDescent="0.3">
      <c r="A82" s="46"/>
      <c r="B82" s="1" t="s">
        <v>55</v>
      </c>
      <c r="C82" s="8">
        <v>1</v>
      </c>
      <c r="D82" s="12">
        <v>58.3</v>
      </c>
      <c r="E82" s="12">
        <f t="shared" si="5"/>
        <v>58.3</v>
      </c>
    </row>
    <row r="83" spans="1:5" x14ac:dyDescent="0.3">
      <c r="A83" s="4"/>
      <c r="B83" s="1"/>
      <c r="C83" s="6"/>
      <c r="D83" s="10"/>
      <c r="E83" s="12"/>
    </row>
    <row r="84" spans="1:5" x14ac:dyDescent="0.3">
      <c r="B84" s="5" t="s">
        <v>12</v>
      </c>
      <c r="C84" s="6"/>
      <c r="D84" s="10"/>
      <c r="E84" s="14">
        <f>SUM(E80:E83)</f>
        <v>727.9</v>
      </c>
    </row>
    <row r="85" spans="1:5" x14ac:dyDescent="0.3">
      <c r="A85" s="2" t="s">
        <v>1</v>
      </c>
      <c r="B85" s="2" t="s">
        <v>2</v>
      </c>
      <c r="C85" s="7" t="s">
        <v>3</v>
      </c>
      <c r="D85" s="11" t="s">
        <v>4</v>
      </c>
      <c r="E85" s="11" t="s">
        <v>5</v>
      </c>
    </row>
    <row r="86" spans="1:5" ht="14.25" customHeight="1" x14ac:dyDescent="0.3">
      <c r="A86" s="46" t="s">
        <v>94</v>
      </c>
      <c r="B86" s="1" t="s">
        <v>56</v>
      </c>
      <c r="C86" s="8">
        <v>1</v>
      </c>
      <c r="D86" s="12">
        <v>74.95</v>
      </c>
      <c r="E86" s="12">
        <f>C86*D86</f>
        <v>74.95</v>
      </c>
    </row>
    <row r="87" spans="1:5" x14ac:dyDescent="0.3">
      <c r="A87" s="46"/>
      <c r="B87" s="1" t="s">
        <v>57</v>
      </c>
      <c r="C87" s="8">
        <v>1</v>
      </c>
      <c r="D87" s="17">
        <v>375000</v>
      </c>
      <c r="E87" s="12">
        <f t="shared" ref="E87:E88" si="6">C87*D87</f>
        <v>375000</v>
      </c>
    </row>
    <row r="88" spans="1:5" x14ac:dyDescent="0.3">
      <c r="A88" s="46"/>
      <c r="B88" s="1" t="s">
        <v>58</v>
      </c>
      <c r="C88" s="8">
        <v>1</v>
      </c>
      <c r="D88" s="17">
        <v>525000</v>
      </c>
      <c r="E88" s="12">
        <f t="shared" si="6"/>
        <v>525000</v>
      </c>
    </row>
    <row r="89" spans="1:5" x14ac:dyDescent="0.3">
      <c r="A89" s="4"/>
      <c r="B89" s="1"/>
      <c r="C89" s="6"/>
      <c r="D89" s="10"/>
      <c r="E89" s="12"/>
    </row>
    <row r="90" spans="1:5" x14ac:dyDescent="0.3">
      <c r="B90" s="5" t="s">
        <v>12</v>
      </c>
      <c r="C90" s="6"/>
      <c r="D90" s="10"/>
      <c r="E90" s="14">
        <f>E86</f>
        <v>74.95</v>
      </c>
    </row>
    <row r="91" spans="1:5" x14ac:dyDescent="0.3">
      <c r="B91" s="5" t="s">
        <v>59</v>
      </c>
      <c r="E91" s="18">
        <f>SUM(E87:E88)</f>
        <v>900000</v>
      </c>
    </row>
    <row r="92" spans="1:5" x14ac:dyDescent="0.3">
      <c r="A92" s="2" t="s">
        <v>1</v>
      </c>
      <c r="B92" s="2" t="s">
        <v>2</v>
      </c>
      <c r="C92" s="7" t="s">
        <v>3</v>
      </c>
      <c r="D92" s="11" t="s">
        <v>4</v>
      </c>
      <c r="E92" s="11" t="s">
        <v>5</v>
      </c>
    </row>
    <row r="93" spans="1:5" x14ac:dyDescent="0.3">
      <c r="A93" s="44" t="s">
        <v>60</v>
      </c>
      <c r="B93" s="1" t="s">
        <v>20</v>
      </c>
      <c r="C93" s="8">
        <v>1</v>
      </c>
      <c r="D93" s="12">
        <v>173</v>
      </c>
      <c r="E93" s="12">
        <f>C93*D93</f>
        <v>173</v>
      </c>
    </row>
    <row r="94" spans="1:5" x14ac:dyDescent="0.3">
      <c r="A94" s="44"/>
      <c r="B94" s="1" t="s">
        <v>45</v>
      </c>
      <c r="C94" s="8">
        <v>1</v>
      </c>
      <c r="D94" s="12">
        <v>212</v>
      </c>
      <c r="E94" s="12">
        <f t="shared" ref="E94:E96" si="7">C94*D94</f>
        <v>212</v>
      </c>
    </row>
    <row r="95" spans="1:5" x14ac:dyDescent="0.3">
      <c r="A95" s="44"/>
      <c r="B95" s="1" t="s">
        <v>46</v>
      </c>
      <c r="C95" s="8">
        <v>1</v>
      </c>
      <c r="D95" s="12">
        <v>255</v>
      </c>
      <c r="E95" s="12">
        <f t="shared" si="7"/>
        <v>255</v>
      </c>
    </row>
    <row r="96" spans="1:5" x14ac:dyDescent="0.3">
      <c r="A96" s="44"/>
      <c r="B96" s="34" t="s">
        <v>61</v>
      </c>
      <c r="C96" s="35">
        <v>1</v>
      </c>
      <c r="D96" s="33">
        <v>2.4</v>
      </c>
      <c r="E96" s="33">
        <f t="shared" si="7"/>
        <v>2.4</v>
      </c>
    </row>
    <row r="97" spans="1:5" x14ac:dyDescent="0.3">
      <c r="A97" s="44"/>
      <c r="B97" s="1" t="s">
        <v>62</v>
      </c>
      <c r="C97" s="8">
        <v>1</v>
      </c>
      <c r="D97" s="17">
        <v>525000</v>
      </c>
      <c r="E97" s="12">
        <f t="shared" ref="E97" si="8">C97*D97</f>
        <v>525000</v>
      </c>
    </row>
    <row r="98" spans="1:5" x14ac:dyDescent="0.3">
      <c r="A98" s="44"/>
      <c r="B98" s="1" t="s">
        <v>63</v>
      </c>
      <c r="C98" s="8">
        <v>1</v>
      </c>
      <c r="D98" s="17">
        <v>375000</v>
      </c>
      <c r="E98" s="12">
        <f>C98*D98</f>
        <v>375000</v>
      </c>
    </row>
    <row r="99" spans="1:5" x14ac:dyDescent="0.3">
      <c r="A99" s="44"/>
      <c r="B99" s="1"/>
      <c r="C99" s="6"/>
      <c r="D99" s="10"/>
      <c r="E99" s="12">
        <f>C99*D99</f>
        <v>0</v>
      </c>
    </row>
    <row r="100" spans="1:5" x14ac:dyDescent="0.3">
      <c r="B100" s="5" t="s">
        <v>12</v>
      </c>
      <c r="C100" s="6"/>
      <c r="D100" s="10"/>
      <c r="E100" s="14">
        <f>SUM(E93:E96)</f>
        <v>642.4</v>
      </c>
    </row>
    <row r="101" spans="1:5" x14ac:dyDescent="0.3">
      <c r="B101" s="5" t="s">
        <v>59</v>
      </c>
      <c r="E101" s="18">
        <f>SUM(E97:E98)</f>
        <v>900000</v>
      </c>
    </row>
    <row r="102" spans="1:5" x14ac:dyDescent="0.3">
      <c r="A102" s="2" t="s">
        <v>1</v>
      </c>
      <c r="B102" s="2" t="s">
        <v>2</v>
      </c>
      <c r="C102" s="7" t="s">
        <v>3</v>
      </c>
      <c r="D102" s="11" t="s">
        <v>4</v>
      </c>
      <c r="E102" s="11" t="s">
        <v>5</v>
      </c>
    </row>
    <row r="103" spans="1:5" x14ac:dyDescent="0.3">
      <c r="A103" s="46" t="s">
        <v>64</v>
      </c>
      <c r="B103" t="s">
        <v>56</v>
      </c>
      <c r="C103" s="16">
        <v>10</v>
      </c>
      <c r="D103" s="12">
        <v>74.95</v>
      </c>
      <c r="E103" s="12">
        <f>C103*D103</f>
        <v>749.5</v>
      </c>
    </row>
    <row r="104" spans="1:5" x14ac:dyDescent="0.3">
      <c r="A104" s="46"/>
      <c r="B104" t="s">
        <v>65</v>
      </c>
      <c r="C104" s="16">
        <v>3</v>
      </c>
      <c r="D104" s="12">
        <v>33</v>
      </c>
      <c r="E104" s="12">
        <f>C104*D104</f>
        <v>99</v>
      </c>
    </row>
    <row r="105" spans="1:5" x14ac:dyDescent="0.3">
      <c r="A105" s="4"/>
      <c r="B105" s="1"/>
      <c r="C105" s="6"/>
      <c r="D105" s="10"/>
      <c r="E105" s="10"/>
    </row>
    <row r="106" spans="1:5" x14ac:dyDescent="0.3">
      <c r="B106" s="5" t="s">
        <v>12</v>
      </c>
      <c r="C106" s="6"/>
      <c r="D106" s="10"/>
      <c r="E106" s="14">
        <f>SUM(E103:E105)</f>
        <v>848.5</v>
      </c>
    </row>
    <row r="107" spans="1:5" x14ac:dyDescent="0.3">
      <c r="A107" s="2" t="s">
        <v>1</v>
      </c>
      <c r="B107" s="2" t="s">
        <v>2</v>
      </c>
      <c r="C107" s="7" t="s">
        <v>3</v>
      </c>
      <c r="D107" s="11" t="s">
        <v>4</v>
      </c>
      <c r="E107" s="11" t="s">
        <v>5</v>
      </c>
    </row>
    <row r="108" spans="1:5" x14ac:dyDescent="0.3">
      <c r="A108" s="44" t="s">
        <v>67</v>
      </c>
      <c r="B108" t="s">
        <v>54</v>
      </c>
      <c r="C108" s="16">
        <v>9</v>
      </c>
      <c r="D108" s="12">
        <v>82.6</v>
      </c>
      <c r="E108" s="12">
        <f>C108*D108</f>
        <v>743.4</v>
      </c>
    </row>
    <row r="109" spans="1:5" x14ac:dyDescent="0.3">
      <c r="A109" s="44"/>
      <c r="B109" t="s">
        <v>68</v>
      </c>
      <c r="C109" s="16">
        <v>3</v>
      </c>
      <c r="D109" s="12">
        <v>15.1</v>
      </c>
      <c r="E109" s="12">
        <f>C109*D109</f>
        <v>45.3</v>
      </c>
    </row>
    <row r="110" spans="1:5" x14ac:dyDescent="0.3">
      <c r="A110" s="44"/>
      <c r="B110" t="s">
        <v>69</v>
      </c>
      <c r="C110" s="16">
        <v>1</v>
      </c>
      <c r="D110" s="12">
        <v>69.11</v>
      </c>
      <c r="E110" s="12">
        <f t="shared" ref="E110:E115" si="9">C110*D110</f>
        <v>69.11</v>
      </c>
    </row>
    <row r="111" spans="1:5" x14ac:dyDescent="0.3">
      <c r="A111" s="44"/>
      <c r="B111" t="s">
        <v>70</v>
      </c>
      <c r="C111" s="16">
        <v>7</v>
      </c>
      <c r="D111" s="12">
        <v>42.7</v>
      </c>
      <c r="E111" s="12">
        <f t="shared" si="9"/>
        <v>298.90000000000003</v>
      </c>
    </row>
    <row r="112" spans="1:5" x14ac:dyDescent="0.3">
      <c r="A112" s="44"/>
      <c r="B112" t="s">
        <v>71</v>
      </c>
      <c r="C112" s="16">
        <v>1</v>
      </c>
      <c r="D112" s="12">
        <v>21.9</v>
      </c>
      <c r="E112" s="12">
        <f t="shared" si="9"/>
        <v>21.9</v>
      </c>
    </row>
    <row r="113" spans="1:5" x14ac:dyDescent="0.3">
      <c r="A113" s="44"/>
      <c r="B113" t="s">
        <v>56</v>
      </c>
      <c r="C113" s="16">
        <v>4</v>
      </c>
      <c r="D113" s="12">
        <v>74.95</v>
      </c>
      <c r="E113" s="12">
        <f t="shared" si="9"/>
        <v>299.8</v>
      </c>
    </row>
    <row r="114" spans="1:5" x14ac:dyDescent="0.3">
      <c r="A114" s="44"/>
      <c r="B114" t="s">
        <v>72</v>
      </c>
      <c r="C114" s="16">
        <v>1</v>
      </c>
      <c r="D114" s="12">
        <v>9</v>
      </c>
      <c r="E114" s="12">
        <f t="shared" si="9"/>
        <v>9</v>
      </c>
    </row>
    <row r="115" spans="1:5" x14ac:dyDescent="0.3">
      <c r="A115" s="44"/>
      <c r="B115" t="s">
        <v>73</v>
      </c>
      <c r="C115" s="16">
        <v>1</v>
      </c>
      <c r="D115" s="12">
        <v>243</v>
      </c>
      <c r="E115" s="12">
        <f t="shared" si="9"/>
        <v>243</v>
      </c>
    </row>
    <row r="116" spans="1:5" x14ac:dyDescent="0.3">
      <c r="A116" s="44"/>
      <c r="B116" s="1"/>
      <c r="C116" s="8"/>
      <c r="D116" s="12"/>
      <c r="E116" s="12"/>
    </row>
    <row r="117" spans="1:5" x14ac:dyDescent="0.3">
      <c r="B117" s="5" t="s">
        <v>12</v>
      </c>
      <c r="C117" s="6"/>
      <c r="D117" s="10"/>
      <c r="E117" s="14">
        <f>SUM(E108:E116)</f>
        <v>1730.41</v>
      </c>
    </row>
    <row r="118" spans="1:5" x14ac:dyDescent="0.3">
      <c r="A118" s="2" t="s">
        <v>1</v>
      </c>
      <c r="B118" s="2" t="s">
        <v>2</v>
      </c>
      <c r="C118" s="7" t="s">
        <v>3</v>
      </c>
      <c r="D118" s="11" t="s">
        <v>4</v>
      </c>
      <c r="E118" s="11" t="s">
        <v>5</v>
      </c>
    </row>
    <row r="119" spans="1:5" x14ac:dyDescent="0.3">
      <c r="A119" s="46" t="s">
        <v>74</v>
      </c>
      <c r="B119" s="1" t="s">
        <v>75</v>
      </c>
      <c r="C119" s="8">
        <v>22</v>
      </c>
      <c r="D119" s="12">
        <v>39</v>
      </c>
      <c r="E119" s="12">
        <f>C119*D119</f>
        <v>858</v>
      </c>
    </row>
    <row r="120" spans="1:5" x14ac:dyDescent="0.3">
      <c r="A120" s="46"/>
      <c r="B120" s="1" t="s">
        <v>28</v>
      </c>
      <c r="C120" s="8">
        <v>12</v>
      </c>
      <c r="D120" s="12">
        <v>347</v>
      </c>
      <c r="E120" s="12">
        <f t="shared" ref="E120:E121" si="10">C120*D120</f>
        <v>4164</v>
      </c>
    </row>
    <row r="121" spans="1:5" x14ac:dyDescent="0.3">
      <c r="A121" s="46"/>
      <c r="B121" s="1" t="s">
        <v>76</v>
      </c>
      <c r="C121" s="8">
        <v>2</v>
      </c>
      <c r="D121" s="12">
        <v>99.6</v>
      </c>
      <c r="E121" s="12">
        <f t="shared" si="10"/>
        <v>199.2</v>
      </c>
    </row>
    <row r="122" spans="1:5" x14ac:dyDescent="0.3">
      <c r="A122" s="4"/>
      <c r="B122" s="1"/>
      <c r="C122" s="6"/>
      <c r="D122" s="10"/>
      <c r="E122" s="12"/>
    </row>
    <row r="123" spans="1:5" x14ac:dyDescent="0.3">
      <c r="B123" s="5" t="s">
        <v>12</v>
      </c>
      <c r="C123" s="6"/>
      <c r="D123" s="10"/>
      <c r="E123" s="14">
        <f>SUM(E119:E122)</f>
        <v>5221.2</v>
      </c>
    </row>
    <row r="124" spans="1:5" x14ac:dyDescent="0.3">
      <c r="A124" s="2" t="s">
        <v>1</v>
      </c>
      <c r="B124" s="2" t="s">
        <v>2</v>
      </c>
      <c r="C124" s="7" t="s">
        <v>3</v>
      </c>
      <c r="D124" s="11" t="s">
        <v>4</v>
      </c>
      <c r="E124" s="11" t="s">
        <v>5</v>
      </c>
    </row>
    <row r="125" spans="1:5" x14ac:dyDescent="0.3">
      <c r="A125" s="44" t="s">
        <v>66</v>
      </c>
      <c r="B125" s="15" t="s">
        <v>77</v>
      </c>
      <c r="C125" s="8">
        <v>2</v>
      </c>
      <c r="D125" s="12">
        <v>310</v>
      </c>
      <c r="E125" s="12">
        <f>C125*D125</f>
        <v>620</v>
      </c>
    </row>
    <row r="126" spans="1:5" x14ac:dyDescent="0.3">
      <c r="A126" s="44"/>
      <c r="B126" s="1" t="s">
        <v>78</v>
      </c>
      <c r="C126" s="8">
        <v>2</v>
      </c>
      <c r="D126" s="12">
        <v>69.11</v>
      </c>
      <c r="E126" s="12">
        <f>C126*D126</f>
        <v>138.22</v>
      </c>
    </row>
    <row r="127" spans="1:5" x14ac:dyDescent="0.3">
      <c r="A127" s="44"/>
      <c r="B127" s="1" t="s">
        <v>79</v>
      </c>
      <c r="C127" s="8">
        <v>2</v>
      </c>
      <c r="D127" s="12">
        <v>33.450000000000003</v>
      </c>
      <c r="E127" s="12">
        <f t="shared" ref="E127:E137" si="11">C127*D127</f>
        <v>66.900000000000006</v>
      </c>
    </row>
    <row r="128" spans="1:5" x14ac:dyDescent="0.3">
      <c r="A128" s="44"/>
      <c r="B128" s="1" t="s">
        <v>56</v>
      </c>
      <c r="C128" s="8">
        <v>2</v>
      </c>
      <c r="D128" s="12">
        <v>74.95</v>
      </c>
      <c r="E128" s="12">
        <f t="shared" si="11"/>
        <v>149.9</v>
      </c>
    </row>
    <row r="129" spans="1:5" x14ac:dyDescent="0.3">
      <c r="A129" s="44"/>
      <c r="B129" s="1" t="s">
        <v>70</v>
      </c>
      <c r="C129" s="8">
        <v>3</v>
      </c>
      <c r="D129" s="12">
        <v>42.7</v>
      </c>
      <c r="E129" s="12">
        <f t="shared" si="11"/>
        <v>128.10000000000002</v>
      </c>
    </row>
    <row r="130" spans="1:5" x14ac:dyDescent="0.3">
      <c r="A130" s="44"/>
      <c r="B130" s="1" t="s">
        <v>80</v>
      </c>
      <c r="C130" s="8">
        <v>3</v>
      </c>
      <c r="D130" s="12">
        <v>428</v>
      </c>
      <c r="E130" s="12">
        <f t="shared" si="11"/>
        <v>1284</v>
      </c>
    </row>
    <row r="131" spans="1:5" x14ac:dyDescent="0.3">
      <c r="A131" s="44"/>
      <c r="B131" s="1" t="s">
        <v>81</v>
      </c>
      <c r="C131" s="8">
        <v>2</v>
      </c>
      <c r="D131" s="12">
        <v>39.9</v>
      </c>
      <c r="E131" s="12">
        <f t="shared" si="11"/>
        <v>79.8</v>
      </c>
    </row>
    <row r="132" spans="1:5" x14ac:dyDescent="0.3">
      <c r="A132" s="44"/>
      <c r="B132" s="1" t="s">
        <v>82</v>
      </c>
      <c r="C132" s="8">
        <v>1</v>
      </c>
      <c r="D132" s="12">
        <v>52.9</v>
      </c>
      <c r="E132" s="12">
        <f t="shared" si="11"/>
        <v>52.9</v>
      </c>
    </row>
    <row r="133" spans="1:5" x14ac:dyDescent="0.3">
      <c r="A133" s="44"/>
      <c r="B133" s="1" t="s">
        <v>83</v>
      </c>
      <c r="C133" s="8">
        <v>1</v>
      </c>
      <c r="D133" s="12">
        <v>48.9</v>
      </c>
      <c r="E133" s="12">
        <f t="shared" si="11"/>
        <v>48.9</v>
      </c>
    </row>
    <row r="134" spans="1:5" x14ac:dyDescent="0.3">
      <c r="A134" s="44"/>
      <c r="B134" s="1" t="s">
        <v>84</v>
      </c>
      <c r="C134" s="8">
        <v>1</v>
      </c>
      <c r="D134" s="12">
        <v>7.9</v>
      </c>
      <c r="E134" s="12">
        <f t="shared" si="11"/>
        <v>7.9</v>
      </c>
    </row>
    <row r="135" spans="1:5" x14ac:dyDescent="0.3">
      <c r="A135" s="44"/>
      <c r="B135" s="1" t="s">
        <v>85</v>
      </c>
      <c r="C135" s="8">
        <v>1</v>
      </c>
      <c r="D135" s="12">
        <v>7.9</v>
      </c>
      <c r="E135" s="12">
        <f t="shared" si="11"/>
        <v>7.9</v>
      </c>
    </row>
    <row r="136" spans="1:5" x14ac:dyDescent="0.3">
      <c r="A136" s="44"/>
      <c r="B136" s="1" t="s">
        <v>86</v>
      </c>
      <c r="C136" s="8">
        <v>1</v>
      </c>
      <c r="D136" s="12">
        <v>7.9</v>
      </c>
      <c r="E136" s="12">
        <f t="shared" si="11"/>
        <v>7.9</v>
      </c>
    </row>
    <row r="137" spans="1:5" x14ac:dyDescent="0.3">
      <c r="A137" s="44"/>
      <c r="B137" s="1" t="s">
        <v>120</v>
      </c>
      <c r="C137" s="8">
        <v>3</v>
      </c>
      <c r="D137" s="12">
        <v>255</v>
      </c>
      <c r="E137" s="12">
        <f t="shared" si="11"/>
        <v>765</v>
      </c>
    </row>
    <row r="138" spans="1:5" x14ac:dyDescent="0.3">
      <c r="A138" s="44"/>
      <c r="B138" s="1"/>
      <c r="C138" s="6"/>
      <c r="D138" s="10"/>
      <c r="E138" s="12"/>
    </row>
    <row r="139" spans="1:5" x14ac:dyDescent="0.3">
      <c r="B139" s="5" t="s">
        <v>12</v>
      </c>
      <c r="C139" s="6"/>
      <c r="D139" s="10"/>
      <c r="E139" s="14">
        <f>SUM(E125:E138)</f>
        <v>3357.4200000000005</v>
      </c>
    </row>
    <row r="140" spans="1:5" x14ac:dyDescent="0.3">
      <c r="A140" s="2" t="s">
        <v>1</v>
      </c>
      <c r="B140" s="2" t="s">
        <v>2</v>
      </c>
      <c r="C140" s="7" t="s">
        <v>3</v>
      </c>
      <c r="D140" s="11" t="s">
        <v>4</v>
      </c>
      <c r="E140" s="11" t="s">
        <v>5</v>
      </c>
    </row>
    <row r="141" spans="1:5" x14ac:dyDescent="0.3">
      <c r="A141" s="44" t="s">
        <v>87</v>
      </c>
      <c r="B141" t="s">
        <v>88</v>
      </c>
      <c r="C141" s="16">
        <v>2</v>
      </c>
      <c r="D141" s="12">
        <v>55.8</v>
      </c>
      <c r="E141" s="12">
        <f>C141*D141</f>
        <v>111.6</v>
      </c>
    </row>
    <row r="142" spans="1:5" x14ac:dyDescent="0.3">
      <c r="A142" s="44"/>
      <c r="B142" t="s">
        <v>82</v>
      </c>
      <c r="C142" s="16">
        <v>1</v>
      </c>
      <c r="D142" s="12">
        <v>52.9</v>
      </c>
      <c r="E142" s="12">
        <f>C142*D142</f>
        <v>52.9</v>
      </c>
    </row>
    <row r="143" spans="1:5" x14ac:dyDescent="0.3">
      <c r="A143" s="44"/>
      <c r="B143" t="s">
        <v>81</v>
      </c>
      <c r="C143" s="16">
        <v>2</v>
      </c>
      <c r="D143" s="12">
        <v>39.9</v>
      </c>
      <c r="E143" s="12">
        <f t="shared" ref="E143:E146" si="12">C143*D143</f>
        <v>79.8</v>
      </c>
    </row>
    <row r="144" spans="1:5" x14ac:dyDescent="0.3">
      <c r="A144" s="44"/>
      <c r="B144" s="31" t="s">
        <v>89</v>
      </c>
      <c r="C144" s="32">
        <v>6</v>
      </c>
      <c r="D144" s="33">
        <v>11.7</v>
      </c>
      <c r="E144" s="33">
        <f t="shared" si="12"/>
        <v>70.199999999999989</v>
      </c>
    </row>
    <row r="145" spans="1:5" x14ac:dyDescent="0.3">
      <c r="A145" s="44"/>
      <c r="B145" s="31" t="s">
        <v>90</v>
      </c>
      <c r="C145" s="32">
        <v>10</v>
      </c>
      <c r="D145" s="33">
        <v>25.15</v>
      </c>
      <c r="E145" s="33">
        <f t="shared" si="12"/>
        <v>251.5</v>
      </c>
    </row>
    <row r="146" spans="1:5" x14ac:dyDescent="0.3">
      <c r="A146" s="44"/>
      <c r="B146" t="s">
        <v>91</v>
      </c>
      <c r="C146" s="16">
        <v>8</v>
      </c>
      <c r="D146" s="12">
        <v>470</v>
      </c>
      <c r="E146" s="12">
        <f t="shared" si="12"/>
        <v>3760</v>
      </c>
    </row>
    <row r="147" spans="1:5" x14ac:dyDescent="0.3">
      <c r="A147" s="44"/>
      <c r="C147" s="16"/>
      <c r="D147" s="12"/>
      <c r="E147" s="12"/>
    </row>
    <row r="148" spans="1:5" x14ac:dyDescent="0.3">
      <c r="B148" s="5" t="s">
        <v>12</v>
      </c>
      <c r="C148" s="6"/>
      <c r="D148" s="10"/>
      <c r="E148" s="14">
        <f>SUM(E141:E147)</f>
        <v>4326</v>
      </c>
    </row>
    <row r="149" spans="1:5" x14ac:dyDescent="0.3">
      <c r="A149" s="2" t="s">
        <v>1</v>
      </c>
      <c r="B149" s="2" t="s">
        <v>2</v>
      </c>
      <c r="C149" s="7" t="s">
        <v>3</v>
      </c>
      <c r="D149" s="11" t="s">
        <v>4</v>
      </c>
      <c r="E149" s="11" t="s">
        <v>5</v>
      </c>
    </row>
    <row r="150" spans="1:5" x14ac:dyDescent="0.3">
      <c r="A150" s="46" t="s">
        <v>92</v>
      </c>
      <c r="B150" t="s">
        <v>80</v>
      </c>
      <c r="C150" s="16">
        <v>1</v>
      </c>
      <c r="D150" s="12">
        <v>428</v>
      </c>
      <c r="E150" s="12">
        <f>C150*D150</f>
        <v>428</v>
      </c>
    </row>
    <row r="151" spans="1:5" x14ac:dyDescent="0.3">
      <c r="A151" s="46"/>
      <c r="B151" t="s">
        <v>20</v>
      </c>
      <c r="C151" s="16">
        <v>1</v>
      </c>
      <c r="D151" s="12">
        <v>173</v>
      </c>
      <c r="E151" s="12">
        <f>C151*D151</f>
        <v>173</v>
      </c>
    </row>
    <row r="152" spans="1:5" x14ac:dyDescent="0.3">
      <c r="A152" s="4"/>
      <c r="B152" s="1"/>
      <c r="C152" s="6"/>
      <c r="D152" s="10"/>
      <c r="E152" s="10"/>
    </row>
    <row r="153" spans="1:5" x14ac:dyDescent="0.3">
      <c r="B153" s="5" t="s">
        <v>12</v>
      </c>
      <c r="C153" s="6"/>
      <c r="D153" s="10"/>
      <c r="E153" s="14">
        <f>SUM(E150:E152)</f>
        <v>601</v>
      </c>
    </row>
    <row r="154" spans="1:5" x14ac:dyDescent="0.3">
      <c r="A154" s="2" t="s">
        <v>1</v>
      </c>
      <c r="B154" s="2" t="s">
        <v>2</v>
      </c>
      <c r="C154" s="7" t="s">
        <v>3</v>
      </c>
      <c r="D154" s="11" t="s">
        <v>4</v>
      </c>
      <c r="E154" s="11" t="s">
        <v>5</v>
      </c>
    </row>
    <row r="155" spans="1:5" x14ac:dyDescent="0.3">
      <c r="A155" s="4" t="s">
        <v>93</v>
      </c>
      <c r="B155" t="s">
        <v>37</v>
      </c>
      <c r="C155" s="16">
        <v>1</v>
      </c>
      <c r="D155" s="12">
        <v>470</v>
      </c>
      <c r="E155" s="12">
        <f>C155*D155</f>
        <v>470</v>
      </c>
    </row>
    <row r="156" spans="1:5" x14ac:dyDescent="0.3">
      <c r="A156" s="4"/>
      <c r="C156" s="16"/>
      <c r="D156" s="12"/>
      <c r="E156" s="12"/>
    </row>
    <row r="157" spans="1:5" x14ac:dyDescent="0.3">
      <c r="B157" s="5" t="s">
        <v>12</v>
      </c>
      <c r="C157" s="6"/>
      <c r="D157" s="10"/>
      <c r="E157" s="14">
        <f>SUM(E155:E156)</f>
        <v>470</v>
      </c>
    </row>
    <row r="158" spans="1:5" x14ac:dyDescent="0.3">
      <c r="A158" s="2" t="s">
        <v>1</v>
      </c>
      <c r="B158" s="2" t="s">
        <v>2</v>
      </c>
      <c r="C158" s="7" t="s">
        <v>3</v>
      </c>
      <c r="D158" s="11" t="s">
        <v>4</v>
      </c>
      <c r="E158" s="11" t="s">
        <v>5</v>
      </c>
    </row>
    <row r="159" spans="1:5" x14ac:dyDescent="0.3">
      <c r="A159" s="44" t="s">
        <v>95</v>
      </c>
      <c r="B159" t="s">
        <v>79</v>
      </c>
      <c r="C159" s="16">
        <v>1</v>
      </c>
      <c r="D159" s="12">
        <v>33.450000000000003</v>
      </c>
      <c r="E159" s="12">
        <f>C159*D159</f>
        <v>33.450000000000003</v>
      </c>
    </row>
    <row r="160" spans="1:5" x14ac:dyDescent="0.3">
      <c r="A160" s="44"/>
      <c r="B160" t="s">
        <v>96</v>
      </c>
      <c r="C160" s="16">
        <v>1</v>
      </c>
      <c r="D160" s="12">
        <v>15.1</v>
      </c>
      <c r="E160" s="12">
        <f>C160*D160</f>
        <v>15.1</v>
      </c>
    </row>
    <row r="161" spans="1:5" x14ac:dyDescent="0.3">
      <c r="A161" s="44"/>
      <c r="B161" t="s">
        <v>55</v>
      </c>
      <c r="C161" s="16">
        <v>1</v>
      </c>
      <c r="D161" s="12">
        <v>58.3</v>
      </c>
      <c r="E161" s="12">
        <f t="shared" ref="E161:E163" si="13">C161*D161</f>
        <v>58.3</v>
      </c>
    </row>
    <row r="162" spans="1:5" x14ac:dyDescent="0.3">
      <c r="A162" s="44"/>
      <c r="B162" t="s">
        <v>28</v>
      </c>
      <c r="C162" s="16">
        <v>5</v>
      </c>
      <c r="D162" s="12">
        <v>347</v>
      </c>
      <c r="E162" s="12">
        <f t="shared" si="13"/>
        <v>1735</v>
      </c>
    </row>
    <row r="163" spans="1:5" x14ac:dyDescent="0.3">
      <c r="A163" s="44"/>
      <c r="B163" t="s">
        <v>45</v>
      </c>
      <c r="C163" s="16">
        <v>5</v>
      </c>
      <c r="D163" s="12">
        <v>212</v>
      </c>
      <c r="E163" s="12">
        <f t="shared" si="13"/>
        <v>1060</v>
      </c>
    </row>
    <row r="164" spans="1:5" x14ac:dyDescent="0.3">
      <c r="A164" s="44"/>
      <c r="C164" s="16"/>
      <c r="D164" s="12"/>
      <c r="E164" s="12"/>
    </row>
    <row r="165" spans="1:5" x14ac:dyDescent="0.3">
      <c r="B165" s="5" t="s">
        <v>12</v>
      </c>
      <c r="C165" s="6"/>
      <c r="D165" s="10"/>
      <c r="E165" s="14">
        <f>SUM(E159:E164)</f>
        <v>2901.85</v>
      </c>
    </row>
    <row r="166" spans="1:5" x14ac:dyDescent="0.3">
      <c r="A166" s="2" t="s">
        <v>1</v>
      </c>
      <c r="B166" s="2" t="s">
        <v>2</v>
      </c>
      <c r="C166" s="7" t="s">
        <v>3</v>
      </c>
      <c r="D166" s="11" t="s">
        <v>4</v>
      </c>
      <c r="E166" s="11" t="s">
        <v>5</v>
      </c>
    </row>
    <row r="167" spans="1:5" x14ac:dyDescent="0.3">
      <c r="A167" s="44" t="s">
        <v>97</v>
      </c>
      <c r="B167" t="s">
        <v>45</v>
      </c>
      <c r="C167" s="16">
        <v>1</v>
      </c>
      <c r="D167" s="12">
        <v>212</v>
      </c>
      <c r="E167" s="12">
        <f>C167*D167</f>
        <v>212</v>
      </c>
    </row>
    <row r="168" spans="1:5" x14ac:dyDescent="0.3">
      <c r="A168" s="44"/>
      <c r="B168" t="s">
        <v>9</v>
      </c>
      <c r="C168" s="16">
        <v>2</v>
      </c>
      <c r="D168" s="12">
        <v>255</v>
      </c>
      <c r="E168" s="12">
        <f>C168*D168</f>
        <v>510</v>
      </c>
    </row>
    <row r="169" spans="1:5" x14ac:dyDescent="0.3">
      <c r="A169" s="44"/>
      <c r="B169" t="s">
        <v>32</v>
      </c>
      <c r="C169" s="16">
        <v>2</v>
      </c>
      <c r="D169" s="12">
        <v>120</v>
      </c>
      <c r="E169" s="12">
        <f t="shared" ref="E169" si="14">C169*D169</f>
        <v>240</v>
      </c>
    </row>
    <row r="170" spans="1:5" x14ac:dyDescent="0.3">
      <c r="A170" s="44"/>
      <c r="C170" s="16"/>
      <c r="D170" s="12"/>
      <c r="E170" s="12"/>
    </row>
    <row r="171" spans="1:5" x14ac:dyDescent="0.3">
      <c r="B171" s="5" t="s">
        <v>12</v>
      </c>
      <c r="C171" s="6"/>
      <c r="D171" s="10"/>
      <c r="E171" s="14">
        <f>SUM(E167:E170)</f>
        <v>962</v>
      </c>
    </row>
    <row r="172" spans="1:5" x14ac:dyDescent="0.3">
      <c r="A172" s="2" t="s">
        <v>1</v>
      </c>
      <c r="B172" s="2" t="s">
        <v>2</v>
      </c>
      <c r="C172" s="7" t="s">
        <v>3</v>
      </c>
      <c r="D172" s="11" t="s">
        <v>4</v>
      </c>
      <c r="E172" s="11" t="s">
        <v>5</v>
      </c>
    </row>
    <row r="173" spans="1:5" x14ac:dyDescent="0.3">
      <c r="A173" s="44" t="s">
        <v>98</v>
      </c>
      <c r="B173" t="s">
        <v>99</v>
      </c>
      <c r="C173" s="16">
        <v>2</v>
      </c>
      <c r="D173" s="13">
        <v>212</v>
      </c>
      <c r="E173" s="12">
        <f>C173*D174</f>
        <v>240</v>
      </c>
    </row>
    <row r="174" spans="1:5" x14ac:dyDescent="0.3">
      <c r="A174" s="44"/>
      <c r="B174" t="s">
        <v>100</v>
      </c>
      <c r="C174" s="16">
        <v>2</v>
      </c>
      <c r="D174" s="12">
        <v>120</v>
      </c>
      <c r="E174" s="12">
        <f>C174*D174</f>
        <v>240</v>
      </c>
    </row>
    <row r="175" spans="1:5" x14ac:dyDescent="0.3">
      <c r="A175" s="44"/>
      <c r="B175" s="31" t="s">
        <v>119</v>
      </c>
      <c r="C175" s="32">
        <v>2</v>
      </c>
      <c r="D175" s="33">
        <v>68</v>
      </c>
      <c r="E175" s="33">
        <f t="shared" ref="E175:E176" si="15">C175*D175</f>
        <v>136</v>
      </c>
    </row>
    <row r="176" spans="1:5" x14ac:dyDescent="0.3">
      <c r="A176" s="44"/>
      <c r="B176" t="s">
        <v>10</v>
      </c>
      <c r="C176" s="16">
        <v>2</v>
      </c>
      <c r="D176" s="12">
        <v>183</v>
      </c>
      <c r="E176" s="12">
        <f t="shared" si="15"/>
        <v>366</v>
      </c>
    </row>
    <row r="177" spans="1:5" x14ac:dyDescent="0.3">
      <c r="A177" s="44"/>
      <c r="C177" s="16"/>
      <c r="D177" s="12"/>
      <c r="E177" s="12"/>
    </row>
    <row r="178" spans="1:5" x14ac:dyDescent="0.3">
      <c r="B178" s="5" t="s">
        <v>12</v>
      </c>
      <c r="C178" s="6"/>
      <c r="D178" s="10"/>
      <c r="E178" s="14">
        <f>SUM(E173:E177)</f>
        <v>982</v>
      </c>
    </row>
    <row r="179" spans="1:5" x14ac:dyDescent="0.3">
      <c r="A179" s="2" t="s">
        <v>1</v>
      </c>
      <c r="B179" s="2" t="s">
        <v>2</v>
      </c>
      <c r="C179" s="7" t="s">
        <v>3</v>
      </c>
      <c r="D179" s="11" t="s">
        <v>4</v>
      </c>
      <c r="E179" s="11" t="s">
        <v>5</v>
      </c>
    </row>
    <row r="180" spans="1:5" x14ac:dyDescent="0.3">
      <c r="A180" s="44" t="s">
        <v>104</v>
      </c>
      <c r="B180" t="s">
        <v>101</v>
      </c>
      <c r="C180" s="16">
        <v>3</v>
      </c>
      <c r="D180" s="12">
        <v>182.35</v>
      </c>
      <c r="E180" s="12">
        <f>C180*D180</f>
        <v>547.04999999999995</v>
      </c>
    </row>
    <row r="181" spans="1:5" x14ac:dyDescent="0.3">
      <c r="A181" s="44"/>
      <c r="B181" t="s">
        <v>28</v>
      </c>
      <c r="C181" s="16">
        <v>1</v>
      </c>
      <c r="D181" s="12">
        <v>347</v>
      </c>
      <c r="E181" s="12">
        <f>C181*D181</f>
        <v>347</v>
      </c>
    </row>
    <row r="182" spans="1:5" x14ac:dyDescent="0.3">
      <c r="A182" s="44"/>
      <c r="B182" t="s">
        <v>102</v>
      </c>
      <c r="C182" s="16">
        <v>1</v>
      </c>
      <c r="D182" s="12">
        <v>498</v>
      </c>
      <c r="E182" s="12">
        <f t="shared" ref="E182:E183" si="16">C182*D182</f>
        <v>498</v>
      </c>
    </row>
    <row r="183" spans="1:5" x14ac:dyDescent="0.3">
      <c r="A183" s="44"/>
      <c r="B183" t="s">
        <v>103</v>
      </c>
      <c r="C183" s="16">
        <v>10</v>
      </c>
      <c r="D183" s="12">
        <v>595</v>
      </c>
      <c r="E183" s="12">
        <f t="shared" si="16"/>
        <v>5950</v>
      </c>
    </row>
    <row r="184" spans="1:5" x14ac:dyDescent="0.3">
      <c r="A184" s="44"/>
      <c r="C184" s="16"/>
      <c r="D184" s="12"/>
      <c r="E184" s="12"/>
    </row>
    <row r="185" spans="1:5" x14ac:dyDescent="0.3">
      <c r="B185" s="5" t="s">
        <v>12</v>
      </c>
      <c r="C185" s="6"/>
      <c r="D185" s="10"/>
      <c r="E185" s="14">
        <f>SUM(E180:E184)</f>
        <v>7342.05</v>
      </c>
    </row>
    <row r="186" spans="1:5" x14ac:dyDescent="0.3">
      <c r="A186" s="2" t="s">
        <v>1</v>
      </c>
      <c r="B186" s="2" t="s">
        <v>2</v>
      </c>
      <c r="C186" s="7" t="s">
        <v>3</v>
      </c>
      <c r="D186" s="11" t="s">
        <v>4</v>
      </c>
      <c r="E186" s="11" t="s">
        <v>5</v>
      </c>
    </row>
    <row r="187" spans="1:5" ht="14.25" customHeight="1" x14ac:dyDescent="0.3">
      <c r="A187" s="48" t="s">
        <v>116</v>
      </c>
      <c r="B187" t="s">
        <v>105</v>
      </c>
      <c r="C187" s="16">
        <v>1</v>
      </c>
      <c r="D187" s="12">
        <v>7000</v>
      </c>
      <c r="E187" s="12">
        <f>C187*D187</f>
        <v>7000</v>
      </c>
    </row>
    <row r="188" spans="1:5" x14ac:dyDescent="0.3">
      <c r="A188" s="48"/>
      <c r="B188" t="s">
        <v>106</v>
      </c>
      <c r="C188" s="16">
        <v>1</v>
      </c>
      <c r="D188" s="12">
        <v>14700</v>
      </c>
      <c r="E188" s="12">
        <f>C188*D188</f>
        <v>14700</v>
      </c>
    </row>
    <row r="189" spans="1:5" x14ac:dyDescent="0.3">
      <c r="A189" s="4"/>
      <c r="C189" s="16"/>
      <c r="D189" s="12"/>
      <c r="E189" s="12"/>
    </row>
    <row r="190" spans="1:5" x14ac:dyDescent="0.3">
      <c r="B190" s="5" t="s">
        <v>12</v>
      </c>
      <c r="C190" s="6"/>
      <c r="D190" s="10"/>
      <c r="E190" s="14">
        <f>SUM(E187:E189)</f>
        <v>21700</v>
      </c>
    </row>
    <row r="191" spans="1:5" x14ac:dyDescent="0.3">
      <c r="A191" s="2" t="s">
        <v>1</v>
      </c>
      <c r="B191" s="2" t="s">
        <v>2</v>
      </c>
      <c r="C191" s="7" t="s">
        <v>3</v>
      </c>
      <c r="D191" s="11" t="s">
        <v>4</v>
      </c>
      <c r="E191" s="11" t="s">
        <v>5</v>
      </c>
    </row>
    <row r="192" spans="1:5" x14ac:dyDescent="0.3">
      <c r="A192" s="44" t="s">
        <v>107</v>
      </c>
      <c r="B192" t="s">
        <v>108</v>
      </c>
      <c r="C192" s="16">
        <v>2</v>
      </c>
      <c r="D192" s="12">
        <v>7595</v>
      </c>
      <c r="E192" s="12">
        <f>C192*D192</f>
        <v>15190</v>
      </c>
    </row>
    <row r="193" spans="1:5" x14ac:dyDescent="0.3">
      <c r="A193" s="44"/>
      <c r="B193" s="39" t="s">
        <v>109</v>
      </c>
      <c r="C193" s="40"/>
      <c r="D193" s="38"/>
      <c r="E193" s="38">
        <f>-E192*0.15</f>
        <v>-2278.5</v>
      </c>
    </row>
    <row r="194" spans="1:5" x14ac:dyDescent="0.3">
      <c r="A194" s="44"/>
      <c r="B194" s="31" t="s">
        <v>35</v>
      </c>
      <c r="C194" s="32">
        <v>2</v>
      </c>
      <c r="D194" s="33">
        <v>137</v>
      </c>
      <c r="E194" s="33">
        <f t="shared" ref="E194:E195" si="17">C194*D194</f>
        <v>274</v>
      </c>
    </row>
    <row r="195" spans="1:5" x14ac:dyDescent="0.3">
      <c r="A195" s="44"/>
      <c r="B195" t="s">
        <v>9</v>
      </c>
      <c r="C195" s="16">
        <v>3</v>
      </c>
      <c r="D195" s="12">
        <v>255</v>
      </c>
      <c r="E195" s="12">
        <f t="shared" si="17"/>
        <v>765</v>
      </c>
    </row>
    <row r="196" spans="1:5" x14ac:dyDescent="0.3">
      <c r="A196" s="44"/>
      <c r="C196" s="16"/>
      <c r="D196" s="12"/>
      <c r="E196" s="12"/>
    </row>
    <row r="197" spans="1:5" x14ac:dyDescent="0.3">
      <c r="B197" s="5" t="s">
        <v>12</v>
      </c>
      <c r="C197" s="6"/>
      <c r="D197" s="10"/>
      <c r="E197" s="14">
        <f>SUM(E192:E196)</f>
        <v>13950.5</v>
      </c>
    </row>
    <row r="198" spans="1:5" x14ac:dyDescent="0.3">
      <c r="A198" s="2" t="s">
        <v>1</v>
      </c>
      <c r="B198" s="2" t="s">
        <v>2</v>
      </c>
      <c r="C198" s="7" t="s">
        <v>3</v>
      </c>
      <c r="D198" s="11" t="s">
        <v>4</v>
      </c>
      <c r="E198" s="11" t="s">
        <v>5</v>
      </c>
    </row>
    <row r="199" spans="1:5" x14ac:dyDescent="0.3">
      <c r="A199" s="44" t="s">
        <v>110</v>
      </c>
      <c r="B199" s="1" t="s">
        <v>108</v>
      </c>
      <c r="C199" s="8">
        <v>4</v>
      </c>
      <c r="D199" s="12">
        <v>7595</v>
      </c>
      <c r="E199" s="12">
        <f>C199*D199</f>
        <v>30380</v>
      </c>
    </row>
    <row r="200" spans="1:5" x14ac:dyDescent="0.3">
      <c r="A200" s="44"/>
      <c r="B200" s="36" t="s">
        <v>109</v>
      </c>
      <c r="C200" s="37"/>
      <c r="D200" s="38"/>
      <c r="E200" s="38">
        <f>-E199*0.15</f>
        <v>-4557</v>
      </c>
    </row>
    <row r="201" spans="1:5" x14ac:dyDescent="0.3">
      <c r="A201" s="44"/>
      <c r="B201" s="1" t="s">
        <v>32</v>
      </c>
      <c r="C201" s="8">
        <v>5</v>
      </c>
      <c r="D201" s="12">
        <v>120</v>
      </c>
      <c r="E201" s="12">
        <f t="shared" ref="E201:E206" si="18">C201*D201</f>
        <v>600</v>
      </c>
    </row>
    <row r="202" spans="1:5" x14ac:dyDescent="0.3">
      <c r="A202" s="44"/>
      <c r="B202" s="1" t="s">
        <v>111</v>
      </c>
      <c r="C202" s="8">
        <v>2</v>
      </c>
      <c r="D202" s="12">
        <v>243</v>
      </c>
      <c r="E202" s="12">
        <f t="shared" si="18"/>
        <v>486</v>
      </c>
    </row>
    <row r="203" spans="1:5" x14ac:dyDescent="0.3">
      <c r="A203" s="44"/>
      <c r="B203" s="1" t="s">
        <v>43</v>
      </c>
      <c r="C203" s="8">
        <v>2</v>
      </c>
      <c r="D203" s="12">
        <v>9</v>
      </c>
      <c r="E203" s="12">
        <f t="shared" si="18"/>
        <v>18</v>
      </c>
    </row>
    <row r="204" spans="1:5" x14ac:dyDescent="0.3">
      <c r="A204" s="44"/>
      <c r="B204" s="1" t="s">
        <v>112</v>
      </c>
      <c r="C204" s="8">
        <v>1</v>
      </c>
      <c r="D204" s="12">
        <v>470</v>
      </c>
      <c r="E204" s="12">
        <f t="shared" si="18"/>
        <v>470</v>
      </c>
    </row>
    <row r="205" spans="1:5" x14ac:dyDescent="0.3">
      <c r="A205" s="44"/>
      <c r="B205" s="1" t="s">
        <v>45</v>
      </c>
      <c r="C205" s="8">
        <v>5</v>
      </c>
      <c r="D205" s="12">
        <v>212</v>
      </c>
      <c r="E205" s="12">
        <f t="shared" si="18"/>
        <v>1060</v>
      </c>
    </row>
    <row r="206" spans="1:5" x14ac:dyDescent="0.3">
      <c r="A206" s="44"/>
      <c r="B206" s="1" t="s">
        <v>113</v>
      </c>
      <c r="C206" s="8">
        <v>9</v>
      </c>
      <c r="D206" s="12">
        <v>57</v>
      </c>
      <c r="E206" s="12">
        <f t="shared" si="18"/>
        <v>513</v>
      </c>
    </row>
    <row r="207" spans="1:5" x14ac:dyDescent="0.3">
      <c r="A207" s="44"/>
      <c r="B207" s="1"/>
      <c r="C207" s="8"/>
      <c r="D207" s="12"/>
      <c r="E207" s="12"/>
    </row>
    <row r="208" spans="1:5" x14ac:dyDescent="0.3">
      <c r="B208" s="5" t="s">
        <v>12</v>
      </c>
      <c r="C208" s="6"/>
      <c r="D208" s="10"/>
      <c r="E208" s="14">
        <f>SUM(E199:E207)</f>
        <v>28970</v>
      </c>
    </row>
    <row r="209" spans="1:5" x14ac:dyDescent="0.3">
      <c r="A209" s="2" t="s">
        <v>1</v>
      </c>
      <c r="B209" s="2" t="s">
        <v>2</v>
      </c>
      <c r="C209" s="7" t="s">
        <v>3</v>
      </c>
      <c r="D209" s="11" t="s">
        <v>4</v>
      </c>
      <c r="E209" s="11" t="s">
        <v>5</v>
      </c>
    </row>
    <row r="210" spans="1:5" x14ac:dyDescent="0.3">
      <c r="A210" s="48" t="s">
        <v>114</v>
      </c>
      <c r="B210" t="s">
        <v>115</v>
      </c>
      <c r="C210" s="16">
        <v>1</v>
      </c>
      <c r="D210" s="12">
        <v>120</v>
      </c>
      <c r="E210" s="12">
        <f>C210*D210</f>
        <v>120</v>
      </c>
    </row>
    <row r="211" spans="1:5" x14ac:dyDescent="0.3">
      <c r="A211" s="48"/>
      <c r="B211" t="s">
        <v>20</v>
      </c>
      <c r="C211" s="16">
        <v>1</v>
      </c>
      <c r="D211" s="12">
        <v>173</v>
      </c>
      <c r="E211" s="12">
        <f>C211*D211</f>
        <v>173</v>
      </c>
    </row>
    <row r="212" spans="1:5" x14ac:dyDescent="0.3">
      <c r="A212" s="4"/>
      <c r="C212" s="16"/>
      <c r="D212" s="12"/>
      <c r="E212" s="12"/>
    </row>
    <row r="213" spans="1:5" x14ac:dyDescent="0.3">
      <c r="A213" s="26"/>
      <c r="B213" s="27" t="s">
        <v>12</v>
      </c>
      <c r="C213" s="28"/>
      <c r="D213" s="29"/>
      <c r="E213" s="30">
        <f>SUM(E210:E212)</f>
        <v>293</v>
      </c>
    </row>
  </sheetData>
  <mergeCells count="28">
    <mergeCell ref="A180:A184"/>
    <mergeCell ref="A192:A196"/>
    <mergeCell ref="A199:A207"/>
    <mergeCell ref="A210:A211"/>
    <mergeCell ref="A187:A188"/>
    <mergeCell ref="A141:A147"/>
    <mergeCell ref="A159:A164"/>
    <mergeCell ref="A167:A170"/>
    <mergeCell ref="A173:A177"/>
    <mergeCell ref="A150:A151"/>
    <mergeCell ref="A93:A99"/>
    <mergeCell ref="A108:A116"/>
    <mergeCell ref="A125:A138"/>
    <mergeCell ref="A119:A121"/>
    <mergeCell ref="A103:A104"/>
    <mergeCell ref="A86:A88"/>
    <mergeCell ref="A40:A48"/>
    <mergeCell ref="A57:A67"/>
    <mergeCell ref="A75:A77"/>
    <mergeCell ref="A80:A82"/>
    <mergeCell ref="A70:A71"/>
    <mergeCell ref="A51:A53"/>
    <mergeCell ref="A24:A37"/>
    <mergeCell ref="A1:E2"/>
    <mergeCell ref="A4:A8"/>
    <mergeCell ref="A11:A13"/>
    <mergeCell ref="A16:A17"/>
    <mergeCell ref="A20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C109-C5FF-493F-B6EA-6A730CF4233D}">
  <dimension ref="A1:E20"/>
  <sheetViews>
    <sheetView workbookViewId="0">
      <selection activeCell="F24" sqref="F24"/>
    </sheetView>
  </sheetViews>
  <sheetFormatPr baseColWidth="10" defaultRowHeight="14.4" x14ac:dyDescent="0.3"/>
  <sheetData>
    <row r="1" spans="1:5" ht="15" thickBot="1" x14ac:dyDescent="0.35">
      <c r="A1" s="49">
        <v>3179</v>
      </c>
      <c r="C1" s="49">
        <v>3179</v>
      </c>
      <c r="E1" s="49">
        <v>3179</v>
      </c>
    </row>
    <row r="2" spans="1:5" ht="15" thickBot="1" x14ac:dyDescent="0.35">
      <c r="A2" s="49">
        <v>110</v>
      </c>
      <c r="C2" s="49">
        <v>110</v>
      </c>
      <c r="E2" s="49">
        <v>110</v>
      </c>
    </row>
    <row r="3" spans="1:5" ht="15" thickBot="1" x14ac:dyDescent="0.35">
      <c r="A3" s="49">
        <v>250</v>
      </c>
      <c r="C3" s="49">
        <v>250</v>
      </c>
      <c r="E3" s="49">
        <v>250</v>
      </c>
    </row>
    <row r="4" spans="1:5" ht="15" thickBot="1" x14ac:dyDescent="0.35">
      <c r="A4" s="49">
        <v>1235</v>
      </c>
      <c r="C4" s="49">
        <v>1235</v>
      </c>
      <c r="E4" s="49">
        <v>1235</v>
      </c>
    </row>
    <row r="5" spans="1:5" ht="15" thickBot="1" x14ac:dyDescent="0.35">
      <c r="A5" s="49">
        <v>250</v>
      </c>
      <c r="C5" s="49">
        <v>250</v>
      </c>
      <c r="E5" s="49">
        <v>250</v>
      </c>
    </row>
    <row r="6" spans="1:5" ht="15" thickBot="1" x14ac:dyDescent="0.35">
      <c r="A6" s="49">
        <v>1500</v>
      </c>
      <c r="C6" s="49">
        <v>1500</v>
      </c>
      <c r="E6" s="49">
        <v>1500</v>
      </c>
    </row>
    <row r="7" spans="1:5" ht="15" thickBot="1" x14ac:dyDescent="0.35">
      <c r="A7" s="49">
        <v>9748</v>
      </c>
      <c r="C7" s="49">
        <v>9748</v>
      </c>
      <c r="E7" s="49">
        <v>9748</v>
      </c>
    </row>
    <row r="8" spans="1:5" ht="15" thickBot="1" x14ac:dyDescent="0.35">
      <c r="A8" s="49">
        <v>1545</v>
      </c>
      <c r="C8" s="49">
        <v>1545</v>
      </c>
      <c r="E8" s="49">
        <v>1545</v>
      </c>
    </row>
    <row r="9" spans="1:5" ht="15" thickBot="1" x14ac:dyDescent="0.35">
      <c r="A9" s="49">
        <v>418</v>
      </c>
      <c r="C9" s="49">
        <v>418</v>
      </c>
      <c r="E9" s="49">
        <v>1672</v>
      </c>
    </row>
    <row r="10" spans="1:5" ht="15" thickBot="1" x14ac:dyDescent="0.35">
      <c r="A10" s="49">
        <v>182.35</v>
      </c>
      <c r="C10" s="49">
        <v>182.35</v>
      </c>
      <c r="E10" s="49">
        <v>182.35</v>
      </c>
    </row>
    <row r="11" spans="1:5" ht="15" thickBot="1" x14ac:dyDescent="0.35">
      <c r="A11" s="49">
        <v>212</v>
      </c>
      <c r="C11" s="49">
        <v>212</v>
      </c>
      <c r="E11" s="49">
        <v>212</v>
      </c>
    </row>
    <row r="12" spans="1:5" ht="15" thickBot="1" x14ac:dyDescent="0.35">
      <c r="A12" s="49">
        <v>378</v>
      </c>
      <c r="C12" s="49">
        <v>378</v>
      </c>
      <c r="E12" s="49">
        <v>378</v>
      </c>
    </row>
    <row r="13" spans="1:5" ht="15" thickBot="1" x14ac:dyDescent="0.35">
      <c r="A13" s="49">
        <v>2600</v>
      </c>
      <c r="C13" s="49">
        <v>2600</v>
      </c>
      <c r="E13" s="49">
        <v>2600</v>
      </c>
    </row>
    <row r="14" spans="1:5" ht="15" thickBot="1" x14ac:dyDescent="0.35">
      <c r="A14" s="49">
        <v>250</v>
      </c>
      <c r="C14" s="49">
        <v>250</v>
      </c>
      <c r="E14" s="49">
        <v>250</v>
      </c>
    </row>
    <row r="15" spans="1:5" ht="15" thickBot="1" x14ac:dyDescent="0.35">
      <c r="A15" s="49">
        <v>1800</v>
      </c>
      <c r="C15" s="49">
        <v>1800</v>
      </c>
      <c r="E15" s="49">
        <v>1800</v>
      </c>
    </row>
    <row r="16" spans="1:5" ht="15" thickBot="1" x14ac:dyDescent="0.35">
      <c r="A16" s="49">
        <v>2600</v>
      </c>
      <c r="C16" s="49">
        <v>2600</v>
      </c>
      <c r="E16" s="49">
        <v>2600</v>
      </c>
    </row>
    <row r="17" spans="1:5" ht="15" thickBot="1" x14ac:dyDescent="0.35">
      <c r="A17" s="49">
        <v>19496</v>
      </c>
      <c r="C17" s="49">
        <v>19496</v>
      </c>
      <c r="E17" s="49">
        <v>19496</v>
      </c>
    </row>
    <row r="18" spans="1:5" ht="15" thickBot="1" x14ac:dyDescent="0.35">
      <c r="A18" s="49">
        <v>1545</v>
      </c>
      <c r="C18" s="49">
        <v>1545</v>
      </c>
      <c r="E18" s="49">
        <v>1545</v>
      </c>
    </row>
    <row r="19" spans="1:5" ht="15" thickBot="1" x14ac:dyDescent="0.35">
      <c r="A19" s="49">
        <v>900</v>
      </c>
      <c r="C19" s="49">
        <v>900</v>
      </c>
      <c r="E19" s="49">
        <v>900</v>
      </c>
    </row>
    <row r="20" spans="1:5" ht="15" thickBot="1" x14ac:dyDescent="0.35">
      <c r="A20" s="49">
        <v>250</v>
      </c>
      <c r="C20" s="49">
        <v>250</v>
      </c>
      <c r="E20" s="49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Calculation 09.03.2026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Boeschlin</dc:creator>
  <cp:lastModifiedBy>Pierre Boeschlin</cp:lastModifiedBy>
  <dcterms:created xsi:type="dcterms:W3CDTF">2026-03-09T09:39:25Z</dcterms:created>
  <dcterms:modified xsi:type="dcterms:W3CDTF">2026-03-23T17:01:04Z</dcterms:modified>
</cp:coreProperties>
</file>